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Ế HOẠCH NĂM HỌC 2023-2024\HỌC KỲ 2\"/>
    </mc:Choice>
  </mc:AlternateContent>
  <xr:revisionPtr revIDLastSave="0" documentId="13_ncr:1_{A1539F4A-1B4D-4D38-B798-03F63A9311D4}" xr6:coauthVersionLast="40" xr6:coauthVersionMax="40" xr10:uidLastSave="{00000000-0000-0000-0000-000000000000}"/>
  <bookViews>
    <workbookView xWindow="0" yWindow="0" windowWidth="20490" windowHeight="7545" xr2:uid="{CEBCB239-1A5D-4173-9C6A-5C6CCFC8E235}"/>
  </bookViews>
  <sheets>
    <sheet name="KỲ CHÍNH Đ6-T4" sheetId="1" r:id="rId1"/>
  </sheets>
  <externalReferences>
    <externalReference r:id="rId2"/>
    <externalReference r:id="rId3"/>
  </externalReferences>
  <definedNames>
    <definedName name="_xlnm._FilterDatabase" localSheetId="0" hidden="1">'KỲ CHÍNH Đ6-T4'!$A$10:$AX$230</definedName>
    <definedName name="_MaHe" localSheetId="0">LEFT('KỲ CHÍNH Đ6-T4'!$E1,FIND("-",'KỲ CHÍNH Đ6-T4'!$E1,1)+2)</definedName>
    <definedName name="_MaHeK" localSheetId="0">IF('KỲ CHÍNH Đ6-T4'!$W1="",'KỲ CHÍNH Đ6-T4'!$D1&amp;"-"&amp;MID('KỲ CHÍNH Đ6-T4'!$M1,3,2),IF('KỲ CHÍNH Đ6-T4'!G1="",'KỲ CHÍNH Đ6-T4'!$D1&amp;"-"&amp;VLOOKUP('KỲ CHÍNH Đ6-T4'!$X1,[1]NOTE!$J$1:$L$36,3,0),'KỲ CHÍNH Đ6-T4'!$D1&amp;"-"&amp;VLOOKUP('KỲ CHÍNH Đ6-T4'!$X1,[1]NOTE!$J$1:$L$36,3,0)&amp;"-"&amp;'KỲ CHÍNH Đ6-T4'!$K1))</definedName>
    <definedName name="_MaHP" localSheetId="0">IF('KỲ CHÍNH Đ6-T4'!$W1="",MID('KỲ CHÍNH Đ6-T4'!$Q1,FIND("(",'KỲ CHÍNH Đ6-T4'!$Q1,1)+1,FIND(")",'KỲ CHÍNH Đ6-T4'!$Q1,1)-FIND("(",'KỲ CHÍNH Đ6-T4'!$Q1,1)-1),IFERROR(LEFT('KỲ CHÍNH Đ6-T4'!$M1,FIND("-",'KỲ CHÍNH Đ6-T4'!$M1,1)-1),LEFT('KỲ CHÍNH Đ6-T4'!$M1,FIND("(",'KỲ CHÍNH Đ6-T4'!$M1,1)-1)))</definedName>
    <definedName name="_Ngay" localSheetId="0">IF('KỲ CHÍNH Đ6-T4'!XFD1="","",CHOOSE(WEEKDAY('KỲ CHÍNH Đ6-T4'!XFD1),"(Cnhật)","(Thứ 2)","(Thứ 3)","(Thứ 4)","(Thứ 5)","(Thứ 6)","(Thứ 7)"))</definedName>
    <definedName name="_Tong_GV" localSheetId="0">IF('KỲ CHÍNH Đ6-T4'!$C1="","",IF(OR('KỲ CHÍNH Đ6-T4'!$J1="VĐ",'KỲ CHÍNH Đ6-T4'!$J1="TH"),"",SUM('KỲ CHÍNH Đ6-T4'!$R1:$AB1)))</definedName>
    <definedName name="L_cham" localSheetId="0">IF('KỲ CHÍNH Đ6-T4'!$L1="","",IF(OR('KỲ CHÍNH Đ6-T4'!$J1="VĐ",'KỲ CHÍNH Đ6-T4'!$J1="TH"),'KỲ CHÍNH Đ6-T4'!$L1,IF('KỲ CHÍNH Đ6-T4'!$M1="(Thứ 6)",'KỲ CHÍNH Đ6-T4'!$L1+3,'KỲ CHÍNH Đ6-T4'!$L1+1)))</definedName>
    <definedName name="L_He" localSheetId="0">IF('KỲ CHÍNH Đ6-T4'!$C1="","",RIGHT('KỲ CHÍNH Đ6-T4'!$C1,LEN('KỲ CHÍNH Đ6-T4'!$C1)-FIND("-",'KỲ CHÍNH Đ6-T4'!$C1,1)))</definedName>
    <definedName name="L_Loc" localSheetId="0">IF('KỲ CHÍNH Đ6-T4'!$C1="","",INDEX([1]HP!$A$1:$BI$2334,MATCH('KỲ CHÍNH Đ6-T4'!$D1,[1]HP!$D$1:$D$2334,0),'KỲ CHÍNH Đ6-T4'!A$2))</definedName>
    <definedName name="L_Loc">IF(#REF!="","",INDEX([1]HP!$A$1:$BI$2334,MATCH(#REF!,[1]HP!$D$1:$D$2334,0),#REF!))</definedName>
    <definedName name="L_Loc2" localSheetId="0">IF('KỲ CHÍNH Đ6-T4'!$AK1="",'KỲ CHÍNH Đ6-T4'!L_Loc,'KỲ CHÍNH Đ6-T4'!L_Loc&amp;" ("&amp;'KỲ CHÍNH Đ6-T4'!$AK1&amp;")")</definedName>
    <definedName name="L_luu1" localSheetId="0">IF('KỲ CHÍNH Đ6-T4'!$D1="","",'KỲ CHÍNH Đ6-T4'!$AO1048576+'KỲ CHÍNH Đ6-T4'!$Q1)</definedName>
    <definedName name="L_luu2" localSheetId="0">IF('KỲ CHÍNH Đ6-T4'!$D1="","",IF('KỲ CHÍNH Đ6-T4'!$AP1048576+'KỲ CHÍNH Đ6-T4'!$Q1&gt;'KỲ CHÍNH Đ6-T4'!$AQ$2,'KỲ CHÍNH Đ6-T4'!$Q1,IF(AND('KỲ CHÍNH Đ6-T4'!$AP1048576+'KỲ CHÍNH Đ6-T4'!$Q1&lt;'KỲ CHÍNH Đ6-T4'!$AQ$3,'KỲ CHÍNH Đ6-T4'!$AP1048576+'KỲ CHÍNH Đ6-T4'!$Q1&gt;'KỲ CHÍNH Đ6-T4'!$AQ$2),'KỲ CHÍNH Đ6-T4'!$Q1,'KỲ CHÍNH Đ6-T4'!$AP1048576+'KỲ CHÍNH Đ6-T4'!$Q1)))</definedName>
    <definedName name="L_Luu3" localSheetId="0">IF('KỲ CHÍNH Đ6-T4'!$D1="","",IF(OR('KỲ CHÍNH Đ6-T4'!$Q1='KỲ CHÍNH Đ6-T4'!$AP1,'KỲ CHÍNH Đ6-T4'!$AP1&lt;'KỲ CHÍNH Đ6-T4'!$AP1048576),'KỲ CHÍNH Đ6-T4'!$AQ1048576+1,'KỲ CHÍNH Đ6-T4'!$AQ1048576))</definedName>
    <definedName name="L_MaHP" localSheetId="0">IF('KỲ CHÍNH Đ6-T4'!$C1="","",LEFT('KỲ CHÍNH Đ6-T4'!$D1,FIND("-",'KỲ CHÍNH Đ6-T4'!$D1,1)-1))</definedName>
    <definedName name="L_Nop" localSheetId="0">IF('KỲ CHÍNH Đ6-T4'!$L1="","",IF(OR('KỲ CHÍNH Đ6-T4'!$J1="VĐ",'KỲ CHÍNH Đ6-T4'!$J1="TH"),'KỲ CHÍNH Đ6-T4'!$L1+2,'KỲ CHÍNH Đ6-T4'!$L1+7))</definedName>
    <definedName name="L_SoSV" localSheetId="0">SUMIF([1]DATA!$E$7:$E$2056,'KỲ CHÍNH Đ6-T4'!$C1,[1]DATA!$I$7:$I$2056)</definedName>
    <definedName name="L_SP" localSheetId="0">IF('KỲ CHÍNH Đ6-T4'!$P1=0,0,IF(LEFT('KỲ CHÍNH Đ6-T4'!$AH1,4)="Ghép",ROUNDUP('KỲ CHÍNH Đ6-T4'!$O1/'KỲ CHÍNH Đ6-T4'!$P1,0)-1+1/'KỲ CHÍNH Đ6-T4'!$AI1,ROUNDUP('KỲ CHÍNH Đ6-T4'!$O1/'KỲ CHÍNH Đ6-T4'!$P1,0)))</definedName>
    <definedName name="L_SV_P" localSheetId="0">IF(OR('KỲ CHÍNH Đ6-T4'!$J1="VĐ",'KỲ CHÍNH Đ6-T4'!$J1="TH",'KỲ CHÍNH Đ6-T4'!$J1="TN"),0,IF('KỲ CHÍNH Đ6-T4'!$O1&lt;40,'KỲ CHÍNH Đ6-T4'!$O1,IF(OR(MOD('KỲ CHÍNH Đ6-T4'!$O1,'KỲ CHÍNH Đ6-T4'!$P$2)&lt;'KỲ CHÍNH Đ6-T4'!$P$3,'KỲ CHÍNH Đ6-T4'!$AJ1&lt;&gt;""),'KỲ CHÍNH Đ6-T4'!$P$2+ROUNDUP(MOD('KỲ CHÍNH Đ6-T4'!$O1,'KỲ CHÍNH Đ6-T4'!$P$2)/ ROUNDDOWN(('KỲ CHÍNH Đ6-T4'!$O1/'KỲ CHÍNH Đ6-T4'!$P$2),0),0),'KỲ CHÍNH Đ6-T4'!$P$2)))</definedName>
    <definedName name="L_TGca" localSheetId="0">IF('KỲ CHÍNH Đ6-T4'!$C1="","",IF('KỲ CHÍNH Đ6-T4'!$N1=1,"7:00",IF('KỲ CHÍNH Đ6-T4'!$N1="SA","6:59",IF('KỲ CHÍNH Đ6-T4'!$N1=2,"9:00",IF('KỲ CHÍNH Đ6-T4'!$N1=3,"13:00",IF('KỲ CHÍNH Đ6-T4'!$N1="CH","12:59",IF('KỲ CHÍNH Đ6-T4'!$N1=4,"15:00",IF('KỲ CHÍNH Đ6-T4'!$N1=5,"18:00","6:00"))))))))</definedName>
    <definedName name="L_time" localSheetId="0">IF('KỲ CHÍNH Đ6-T4'!$C1="","",'KỲ CHÍNH Đ6-T4'!$L1+'KỲ CHÍNH Đ6-T4'!$B1)</definedName>
    <definedName name="L_tt" localSheetId="0">IF('KỲ CHÍNH Đ6-T4'!$C1="","",'KỲ CHÍNH Đ6-T4'!$E1048576+1)</definedName>
    <definedName name="L_ttN" localSheetId="0">'KỲ CHÍNH Đ6-T4'!XFD1+1</definedName>
    <definedName name="L_thu" comment="Tra Thứ (2-&gt;CN) của tuần" localSheetId="0">IF('KỲ CHÍNH Đ6-T4'!$L1="","",CHOOSE(WEEKDAY('KỲ CHÍNH Đ6-T4'!$L1),"(Cnhật)","(Thứ 2)","(Thứ 3)","(Thứ 4)","(Thứ 5)","(Thứ 6)","(Thứ 7)"))</definedName>
    <definedName name="_xlnm.Print_Area" localSheetId="0">'KỲ CHÍNH Đ6-T4'!$E$5:$AU$230</definedName>
    <definedName name="_xlnm.Print_Titles" localSheetId="0">'KỲ CHÍNH Đ6-T4'!$8:$9</definedName>
    <definedName name="Z_05808737_80EB_4FA6_8639_1485AD133230_.wvu.Cols" localSheetId="0" hidden="1">'KỲ CHÍNH Đ6-T4'!$AE:$AF</definedName>
    <definedName name="Z_05808737_80EB_4FA6_8639_1485AD133230_.wvu.FilterData" localSheetId="0" hidden="1">'KỲ CHÍNH Đ6-T4'!$E$12:$AV$48</definedName>
    <definedName name="Z_05808737_80EB_4FA6_8639_1485AD133230_.wvu.PrintArea" localSheetId="0" hidden="1">'KỲ CHÍNH Đ6-T4'!$E$5:$AH$48</definedName>
    <definedName name="Z_05808737_80EB_4FA6_8639_1485AD133230_.wvu.PrintTitles" localSheetId="0" hidden="1">'KỲ CHÍNH Đ6-T4'!$8:$9</definedName>
    <definedName name="Z_0ACEB0B9_6341_4083_B5BB_CA0BB230DB7E_.wvu.FilterData" localSheetId="0" hidden="1">'KỲ CHÍNH Đ6-T4'!$A$12:$AW$48</definedName>
    <definedName name="Z_11089AD8_464E_4133_A03D_675442B59B75_.wvu.FilterData" localSheetId="0" hidden="1">'KỲ CHÍNH Đ6-T4'!$A$13:$AX$48</definedName>
    <definedName name="Z_11089AD8_464E_4133_A03D_675442B59B75_.wvu.PrintArea" localSheetId="0" hidden="1">'KỲ CHÍNH Đ6-T4'!$E$5:$AH$48</definedName>
    <definedName name="Z_11089AD8_464E_4133_A03D_675442B59B75_.wvu.PrintTitles" localSheetId="0" hidden="1">'KỲ CHÍNH Đ6-T4'!$8:$9</definedName>
    <definedName name="Z_2E87AE04_ED93_4B9C_A066_CC65BDA509E7_.wvu.FilterData" localSheetId="0" hidden="1">'KỲ CHÍNH Đ6-T4'!$A$12:$AW$48</definedName>
    <definedName name="Z_3DD363B6_961D_4127_B542_95CA43678A87_.wvu.FilterData" localSheetId="0" hidden="1">'KỲ CHÍNH Đ6-T4'!$E$12:$AV$48</definedName>
    <definedName name="Z_581E2D13_D36A_4CA5_A619_572BC36AB02D_.wvu.FilterData" localSheetId="0" hidden="1">'KỲ CHÍNH Đ6-T4'!$A$12:$AW$48</definedName>
    <definedName name="Z_835C5FC9_D7FE_46FC_B1D8_18C88950772D_.wvu.FilterData" localSheetId="0" hidden="1">'KỲ CHÍNH Đ6-T4'!$A$12:$AW$48</definedName>
    <definedName name="Z_865B218C_E394_480E_B856_2D119C9FD0EA_.wvu.FilterData" localSheetId="0" hidden="1">'KỲ CHÍNH Đ6-T4'!$A$12:$AW$48</definedName>
    <definedName name="Z_D5F4AC7D_2651_4ABE_B235_A222F057578C_.wvu.FilterData" localSheetId="0" hidden="1">'KỲ CHÍNH Đ6-T4'!$A$13:$AX$48</definedName>
    <definedName name="Z_D5F4AC7D_2651_4ABE_B235_A222F057578C_.wvu.PrintArea" localSheetId="0" hidden="1">'KỲ CHÍNH Đ6-T4'!$E$5:$AH$48</definedName>
    <definedName name="Z_D5F4AC7D_2651_4ABE_B235_A222F057578C_.wvu.PrintTitles" localSheetId="0" hidden="1">'KỲ CHÍNH Đ6-T4'!$8:$9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72" i="1" l="1"/>
  <c r="AT172" i="1"/>
  <c r="AN172" i="1"/>
  <c r="AL172" i="1"/>
  <c r="AF172" i="1"/>
  <c r="P172" i="1"/>
  <c r="Q172" i="1" s="1"/>
  <c r="AM172" i="1" s="1"/>
  <c r="M172" i="1"/>
  <c r="AE172" i="1" s="1"/>
  <c r="K172" i="1"/>
  <c r="D172" i="1"/>
  <c r="AQ172" i="1" s="1"/>
  <c r="B172" i="1"/>
  <c r="A172" i="1"/>
  <c r="AO172" i="1" l="1"/>
  <c r="AP172" i="1"/>
  <c r="AU79" i="1"/>
  <c r="AT79" i="1"/>
  <c r="AN79" i="1"/>
  <c r="AL79" i="1"/>
  <c r="AF79" i="1"/>
  <c r="AE79" i="1"/>
  <c r="P79" i="1"/>
  <c r="Q79" i="1" s="1"/>
  <c r="AM79" i="1" s="1"/>
  <c r="M79" i="1"/>
  <c r="K79" i="1"/>
  <c r="D79" i="1"/>
  <c r="AQ79" i="1" s="1"/>
  <c r="B79" i="1"/>
  <c r="A79" i="1"/>
  <c r="AP79" i="1" l="1"/>
  <c r="AO79" i="1"/>
  <c r="AU230" i="1"/>
  <c r="AT230" i="1"/>
  <c r="AN230" i="1"/>
  <c r="AL230" i="1"/>
  <c r="AF230" i="1"/>
  <c r="Q230" i="1"/>
  <c r="AM230" i="1" s="1"/>
  <c r="M230" i="1"/>
  <c r="AE230" i="1" s="1"/>
  <c r="D230" i="1"/>
  <c r="AQ230" i="1" s="1"/>
  <c r="B230" i="1"/>
  <c r="A230" i="1"/>
  <c r="AU229" i="1"/>
  <c r="AT229" i="1"/>
  <c r="AN229" i="1"/>
  <c r="AL229" i="1"/>
  <c r="AF229" i="1"/>
  <c r="Q229" i="1"/>
  <c r="AM229" i="1" s="1"/>
  <c r="M229" i="1"/>
  <c r="AE229" i="1" s="1"/>
  <c r="D229" i="1"/>
  <c r="AP229" i="1" s="1"/>
  <c r="B229" i="1"/>
  <c r="A229" i="1"/>
  <c r="AU228" i="1"/>
  <c r="AT228" i="1"/>
  <c r="AN228" i="1"/>
  <c r="AL228" i="1"/>
  <c r="AF228" i="1"/>
  <c r="Q228" i="1"/>
  <c r="AM228" i="1" s="1"/>
  <c r="M228" i="1"/>
  <c r="AE228" i="1" s="1"/>
  <c r="D228" i="1"/>
  <c r="AQ228" i="1" s="1"/>
  <c r="B228" i="1"/>
  <c r="A228" i="1"/>
  <c r="AU227" i="1"/>
  <c r="AT227" i="1"/>
  <c r="AN227" i="1"/>
  <c r="AL227" i="1"/>
  <c r="AF227" i="1"/>
  <c r="Q227" i="1"/>
  <c r="AM227" i="1" s="1"/>
  <c r="M227" i="1"/>
  <c r="AE227" i="1" s="1"/>
  <c r="D227" i="1"/>
  <c r="AP227" i="1" s="1"/>
  <c r="B227" i="1"/>
  <c r="A227" i="1"/>
  <c r="AU226" i="1"/>
  <c r="AT226" i="1"/>
  <c r="AN226" i="1"/>
  <c r="AL226" i="1"/>
  <c r="AF226" i="1"/>
  <c r="Q226" i="1"/>
  <c r="AM226" i="1" s="1"/>
  <c r="M226" i="1"/>
  <c r="AE226" i="1" s="1"/>
  <c r="D226" i="1"/>
  <c r="AQ226" i="1" s="1"/>
  <c r="B226" i="1"/>
  <c r="A226" i="1"/>
  <c r="AU225" i="1"/>
  <c r="AT225" i="1"/>
  <c r="AN225" i="1"/>
  <c r="AL225" i="1"/>
  <c r="AF225" i="1"/>
  <c r="Q225" i="1"/>
  <c r="AM225" i="1" s="1"/>
  <c r="M225" i="1"/>
  <c r="AE225" i="1" s="1"/>
  <c r="D225" i="1"/>
  <c r="AQ225" i="1" s="1"/>
  <c r="B225" i="1"/>
  <c r="A225" i="1"/>
  <c r="AU224" i="1"/>
  <c r="AT224" i="1"/>
  <c r="AN224" i="1"/>
  <c r="AL224" i="1"/>
  <c r="AF224" i="1"/>
  <c r="Q224" i="1"/>
  <c r="AM224" i="1" s="1"/>
  <c r="M224" i="1"/>
  <c r="AE224" i="1" s="1"/>
  <c r="D224" i="1"/>
  <c r="AQ224" i="1" s="1"/>
  <c r="B224" i="1"/>
  <c r="A224" i="1"/>
  <c r="AU223" i="1"/>
  <c r="AT223" i="1"/>
  <c r="AN223" i="1"/>
  <c r="AL223" i="1"/>
  <c r="AF223" i="1"/>
  <c r="AE223" i="1"/>
  <c r="Q223" i="1"/>
  <c r="AM223" i="1" s="1"/>
  <c r="M223" i="1"/>
  <c r="D223" i="1"/>
  <c r="AP223" i="1" s="1"/>
  <c r="B223" i="1"/>
  <c r="A223" i="1"/>
  <c r="AU222" i="1"/>
  <c r="AT222" i="1"/>
  <c r="AN222" i="1"/>
  <c r="AL222" i="1"/>
  <c r="AF222" i="1"/>
  <c r="AE222" i="1"/>
  <c r="Q222" i="1"/>
  <c r="AM222" i="1" s="1"/>
  <c r="M222" i="1"/>
  <c r="D222" i="1"/>
  <c r="AQ222" i="1" s="1"/>
  <c r="B222" i="1"/>
  <c r="A222" i="1"/>
  <c r="AU221" i="1"/>
  <c r="AT221" i="1"/>
  <c r="AN221" i="1"/>
  <c r="AL221" i="1"/>
  <c r="AF221" i="1"/>
  <c r="Q221" i="1"/>
  <c r="AM221" i="1" s="1"/>
  <c r="M221" i="1"/>
  <c r="AE221" i="1" s="1"/>
  <c r="D221" i="1"/>
  <c r="AP221" i="1" s="1"/>
  <c r="B221" i="1"/>
  <c r="A221" i="1"/>
  <c r="AU220" i="1"/>
  <c r="AT220" i="1"/>
  <c r="AN220" i="1"/>
  <c r="AL220" i="1"/>
  <c r="AF220" i="1"/>
  <c r="AE220" i="1"/>
  <c r="Q220" i="1"/>
  <c r="AM220" i="1" s="1"/>
  <c r="M220" i="1"/>
  <c r="D220" i="1"/>
  <c r="AP220" i="1" s="1"/>
  <c r="B220" i="1"/>
  <c r="A220" i="1"/>
  <c r="AU219" i="1"/>
  <c r="AT219" i="1"/>
  <c r="AN219" i="1"/>
  <c r="AL219" i="1"/>
  <c r="AF219" i="1"/>
  <c r="AE219" i="1"/>
  <c r="Q219" i="1"/>
  <c r="AM219" i="1" s="1"/>
  <c r="M219" i="1"/>
  <c r="D219" i="1"/>
  <c r="AQ219" i="1" s="1"/>
  <c r="B219" i="1"/>
  <c r="A219" i="1"/>
  <c r="AU218" i="1"/>
  <c r="AT218" i="1"/>
  <c r="AN218" i="1"/>
  <c r="AL218" i="1"/>
  <c r="AF218" i="1"/>
  <c r="AE218" i="1"/>
  <c r="Q218" i="1"/>
  <c r="AM218" i="1" s="1"/>
  <c r="M218" i="1"/>
  <c r="D218" i="1"/>
  <c r="AP218" i="1" s="1"/>
  <c r="B218" i="1"/>
  <c r="A218" i="1"/>
  <c r="AU217" i="1"/>
  <c r="AT217" i="1"/>
  <c r="AN217" i="1"/>
  <c r="AL217" i="1"/>
  <c r="AF217" i="1"/>
  <c r="AE217" i="1"/>
  <c r="Q217" i="1"/>
  <c r="AM217" i="1" s="1"/>
  <c r="M217" i="1"/>
  <c r="D217" i="1"/>
  <c r="AQ217" i="1" s="1"/>
  <c r="B217" i="1"/>
  <c r="A217" i="1"/>
  <c r="AU216" i="1"/>
  <c r="AT216" i="1"/>
  <c r="AN216" i="1"/>
  <c r="AL216" i="1"/>
  <c r="AF216" i="1"/>
  <c r="AE216" i="1"/>
  <c r="Q216" i="1"/>
  <c r="AM216" i="1" s="1"/>
  <c r="M216" i="1"/>
  <c r="D216" i="1"/>
  <c r="AP216" i="1" s="1"/>
  <c r="B216" i="1"/>
  <c r="A216" i="1"/>
  <c r="AU215" i="1"/>
  <c r="AT215" i="1"/>
  <c r="AN215" i="1"/>
  <c r="AL215" i="1"/>
  <c r="AF215" i="1"/>
  <c r="AE215" i="1"/>
  <c r="Q215" i="1"/>
  <c r="AM215" i="1" s="1"/>
  <c r="M215" i="1"/>
  <c r="D215" i="1"/>
  <c r="AQ215" i="1" s="1"/>
  <c r="B215" i="1"/>
  <c r="A215" i="1"/>
  <c r="AU214" i="1"/>
  <c r="AT214" i="1"/>
  <c r="AN214" i="1"/>
  <c r="AL214" i="1"/>
  <c r="AF214" i="1"/>
  <c r="AE214" i="1"/>
  <c r="Q214" i="1"/>
  <c r="AM214" i="1" s="1"/>
  <c r="M214" i="1"/>
  <c r="D214" i="1"/>
  <c r="AP214" i="1" s="1"/>
  <c r="B214" i="1"/>
  <c r="A214" i="1"/>
  <c r="AU213" i="1"/>
  <c r="AT213" i="1"/>
  <c r="AN213" i="1"/>
  <c r="AL213" i="1"/>
  <c r="AF213" i="1"/>
  <c r="AE213" i="1"/>
  <c r="Q213" i="1"/>
  <c r="AM213" i="1" s="1"/>
  <c r="M213" i="1"/>
  <c r="D213" i="1"/>
  <c r="AQ213" i="1" s="1"/>
  <c r="B213" i="1"/>
  <c r="A213" i="1"/>
  <c r="AU212" i="1"/>
  <c r="AT212" i="1"/>
  <c r="AN212" i="1"/>
  <c r="AL212" i="1"/>
  <c r="AF212" i="1"/>
  <c r="AE212" i="1"/>
  <c r="Q212" i="1"/>
  <c r="AM212" i="1" s="1"/>
  <c r="M212" i="1"/>
  <c r="D212" i="1"/>
  <c r="AP212" i="1" s="1"/>
  <c r="B212" i="1"/>
  <c r="A212" i="1"/>
  <c r="AU211" i="1"/>
  <c r="AT211" i="1"/>
  <c r="AN211" i="1"/>
  <c r="AL211" i="1"/>
  <c r="AF211" i="1"/>
  <c r="Q211" i="1"/>
  <c r="AM211" i="1" s="1"/>
  <c r="M211" i="1"/>
  <c r="AE211" i="1" s="1"/>
  <c r="D211" i="1"/>
  <c r="AQ211" i="1" s="1"/>
  <c r="B211" i="1"/>
  <c r="A211" i="1"/>
  <c r="AU210" i="1"/>
  <c r="AT210" i="1"/>
  <c r="AN210" i="1"/>
  <c r="AL210" i="1"/>
  <c r="AF210" i="1"/>
  <c r="Q210" i="1"/>
  <c r="AM210" i="1" s="1"/>
  <c r="M210" i="1"/>
  <c r="AE210" i="1" s="1"/>
  <c r="D210" i="1"/>
  <c r="AP210" i="1" s="1"/>
  <c r="B210" i="1"/>
  <c r="A210" i="1"/>
  <c r="AU209" i="1"/>
  <c r="AT209" i="1"/>
  <c r="AN209" i="1"/>
  <c r="AL209" i="1"/>
  <c r="AF209" i="1"/>
  <c r="Q209" i="1"/>
  <c r="AM209" i="1" s="1"/>
  <c r="M209" i="1"/>
  <c r="AE209" i="1" s="1"/>
  <c r="D209" i="1"/>
  <c r="AQ209" i="1" s="1"/>
  <c r="B209" i="1"/>
  <c r="A209" i="1"/>
  <c r="AU208" i="1"/>
  <c r="AT208" i="1"/>
  <c r="AN208" i="1"/>
  <c r="AL208" i="1"/>
  <c r="AF208" i="1"/>
  <c r="Q208" i="1"/>
  <c r="AM208" i="1" s="1"/>
  <c r="M208" i="1"/>
  <c r="AE208" i="1" s="1"/>
  <c r="D208" i="1"/>
  <c r="AP208" i="1" s="1"/>
  <c r="B208" i="1"/>
  <c r="A208" i="1"/>
  <c r="AU207" i="1"/>
  <c r="AT207" i="1"/>
  <c r="AN207" i="1"/>
  <c r="AL207" i="1"/>
  <c r="AF207" i="1"/>
  <c r="Q207" i="1"/>
  <c r="AM207" i="1" s="1"/>
  <c r="M207" i="1"/>
  <c r="AE207" i="1" s="1"/>
  <c r="D207" i="1"/>
  <c r="AQ207" i="1" s="1"/>
  <c r="B207" i="1"/>
  <c r="A207" i="1"/>
  <c r="AU206" i="1"/>
  <c r="AT206" i="1"/>
  <c r="AN206" i="1"/>
  <c r="AL206" i="1"/>
  <c r="AF206" i="1"/>
  <c r="Q206" i="1"/>
  <c r="AM206" i="1" s="1"/>
  <c r="M206" i="1"/>
  <c r="AE206" i="1" s="1"/>
  <c r="D206" i="1"/>
  <c r="AP206" i="1" s="1"/>
  <c r="B206" i="1"/>
  <c r="A206" i="1"/>
  <c r="AU205" i="1"/>
  <c r="AT205" i="1"/>
  <c r="AN205" i="1"/>
  <c r="AL205" i="1"/>
  <c r="AF205" i="1"/>
  <c r="AE205" i="1"/>
  <c r="Q205" i="1"/>
  <c r="AM205" i="1" s="1"/>
  <c r="M205" i="1"/>
  <c r="D205" i="1"/>
  <c r="AQ205" i="1" s="1"/>
  <c r="B205" i="1"/>
  <c r="A205" i="1"/>
  <c r="AU204" i="1"/>
  <c r="AT204" i="1"/>
  <c r="AN204" i="1"/>
  <c r="AL204" i="1"/>
  <c r="AF204" i="1"/>
  <c r="AE204" i="1"/>
  <c r="Q204" i="1"/>
  <c r="AM204" i="1" s="1"/>
  <c r="M204" i="1"/>
  <c r="D204" i="1"/>
  <c r="AP204" i="1" s="1"/>
  <c r="B204" i="1"/>
  <c r="A204" i="1"/>
  <c r="AU203" i="1"/>
  <c r="AT203" i="1"/>
  <c r="AN203" i="1"/>
  <c r="AL203" i="1"/>
  <c r="AF203" i="1"/>
  <c r="AE203" i="1"/>
  <c r="Q203" i="1"/>
  <c r="AM203" i="1" s="1"/>
  <c r="M203" i="1"/>
  <c r="D203" i="1"/>
  <c r="AQ203" i="1" s="1"/>
  <c r="B203" i="1"/>
  <c r="A203" i="1"/>
  <c r="AU202" i="1"/>
  <c r="AT202" i="1"/>
  <c r="AN202" i="1"/>
  <c r="AL202" i="1"/>
  <c r="AF202" i="1"/>
  <c r="AE202" i="1"/>
  <c r="Q202" i="1"/>
  <c r="AM202" i="1" s="1"/>
  <c r="M202" i="1"/>
  <c r="D202" i="1"/>
  <c r="AP202" i="1" s="1"/>
  <c r="B202" i="1"/>
  <c r="A202" i="1"/>
  <c r="AU201" i="1"/>
  <c r="AT201" i="1"/>
  <c r="AN201" i="1"/>
  <c r="AL201" i="1"/>
  <c r="AF201" i="1"/>
  <c r="AE201" i="1"/>
  <c r="Q201" i="1"/>
  <c r="AM201" i="1" s="1"/>
  <c r="M201" i="1"/>
  <c r="D201" i="1"/>
  <c r="AQ201" i="1" s="1"/>
  <c r="B201" i="1"/>
  <c r="A201" i="1"/>
  <c r="AU200" i="1"/>
  <c r="AT200" i="1"/>
  <c r="AN200" i="1"/>
  <c r="AL200" i="1"/>
  <c r="AF200" i="1"/>
  <c r="AE200" i="1"/>
  <c r="Q200" i="1"/>
  <c r="AM200" i="1" s="1"/>
  <c r="M200" i="1"/>
  <c r="D200" i="1"/>
  <c r="AP200" i="1" s="1"/>
  <c r="B200" i="1"/>
  <c r="A200" i="1"/>
  <c r="AU199" i="1"/>
  <c r="AT199" i="1"/>
  <c r="AN199" i="1"/>
  <c r="AL199" i="1"/>
  <c r="AF199" i="1"/>
  <c r="AE199" i="1"/>
  <c r="Q199" i="1"/>
  <c r="AM199" i="1" s="1"/>
  <c r="M199" i="1"/>
  <c r="D199" i="1"/>
  <c r="AQ199" i="1" s="1"/>
  <c r="B199" i="1"/>
  <c r="A199" i="1"/>
  <c r="AU198" i="1"/>
  <c r="AT198" i="1"/>
  <c r="AN198" i="1"/>
  <c r="AL198" i="1"/>
  <c r="AF198" i="1"/>
  <c r="AE198" i="1"/>
  <c r="Q198" i="1"/>
  <c r="AM198" i="1" s="1"/>
  <c r="M198" i="1"/>
  <c r="D198" i="1"/>
  <c r="AP198" i="1" s="1"/>
  <c r="B198" i="1"/>
  <c r="A198" i="1"/>
  <c r="AU197" i="1"/>
  <c r="AT197" i="1"/>
  <c r="AN197" i="1"/>
  <c r="AL197" i="1"/>
  <c r="AF197" i="1"/>
  <c r="AE197" i="1"/>
  <c r="Q197" i="1"/>
  <c r="AM197" i="1" s="1"/>
  <c r="M197" i="1"/>
  <c r="D197" i="1"/>
  <c r="B197" i="1"/>
  <c r="A197" i="1"/>
  <c r="AU196" i="1"/>
  <c r="AT196" i="1"/>
  <c r="AN196" i="1"/>
  <c r="AL196" i="1"/>
  <c r="AF196" i="1"/>
  <c r="AE196" i="1"/>
  <c r="Q196" i="1"/>
  <c r="AM196" i="1" s="1"/>
  <c r="M196" i="1"/>
  <c r="D196" i="1"/>
  <c r="AQ196" i="1" s="1"/>
  <c r="B196" i="1"/>
  <c r="A196" i="1"/>
  <c r="AU195" i="1"/>
  <c r="AT195" i="1"/>
  <c r="AN195" i="1"/>
  <c r="AL195" i="1"/>
  <c r="AF195" i="1"/>
  <c r="AE195" i="1"/>
  <c r="Q195" i="1"/>
  <c r="AM195" i="1" s="1"/>
  <c r="M195" i="1"/>
  <c r="D195" i="1"/>
  <c r="AQ195" i="1" s="1"/>
  <c r="B195" i="1"/>
  <c r="A195" i="1"/>
  <c r="AU194" i="1"/>
  <c r="AT194" i="1"/>
  <c r="AN194" i="1"/>
  <c r="AL194" i="1"/>
  <c r="AF194" i="1"/>
  <c r="AE194" i="1"/>
  <c r="Q194" i="1"/>
  <c r="AM194" i="1" s="1"/>
  <c r="M194" i="1"/>
  <c r="D194" i="1"/>
  <c r="AQ194" i="1" s="1"/>
  <c r="B194" i="1"/>
  <c r="A194" i="1"/>
  <c r="AU193" i="1"/>
  <c r="AT193" i="1"/>
  <c r="AN193" i="1"/>
  <c r="AL193" i="1"/>
  <c r="AF193" i="1"/>
  <c r="AE193" i="1"/>
  <c r="Q193" i="1"/>
  <c r="AM193" i="1" s="1"/>
  <c r="M193" i="1"/>
  <c r="D193" i="1"/>
  <c r="AQ193" i="1" s="1"/>
  <c r="B193" i="1"/>
  <c r="A193" i="1"/>
  <c r="AU192" i="1"/>
  <c r="AT192" i="1"/>
  <c r="AN192" i="1"/>
  <c r="AL192" i="1"/>
  <c r="AF192" i="1"/>
  <c r="AE192" i="1"/>
  <c r="Q192" i="1"/>
  <c r="AM192" i="1" s="1"/>
  <c r="M192" i="1"/>
  <c r="D192" i="1"/>
  <c r="AQ192" i="1" s="1"/>
  <c r="B192" i="1"/>
  <c r="A192" i="1"/>
  <c r="AU191" i="1"/>
  <c r="AT191" i="1"/>
  <c r="AN191" i="1"/>
  <c r="AL191" i="1"/>
  <c r="AF191" i="1"/>
  <c r="AE191" i="1"/>
  <c r="Q191" i="1"/>
  <c r="AM191" i="1" s="1"/>
  <c r="M191" i="1"/>
  <c r="D191" i="1"/>
  <c r="AQ191" i="1" s="1"/>
  <c r="B191" i="1"/>
  <c r="A191" i="1"/>
  <c r="AU190" i="1"/>
  <c r="AT190" i="1"/>
  <c r="AN190" i="1"/>
  <c r="AL190" i="1"/>
  <c r="AF190" i="1"/>
  <c r="AE190" i="1"/>
  <c r="Q190" i="1"/>
  <c r="AM190" i="1" s="1"/>
  <c r="M190" i="1"/>
  <c r="D190" i="1"/>
  <c r="AQ190" i="1" s="1"/>
  <c r="B190" i="1"/>
  <c r="A190" i="1"/>
  <c r="AU189" i="1"/>
  <c r="AT189" i="1"/>
  <c r="AN189" i="1"/>
  <c r="AL189" i="1"/>
  <c r="AF189" i="1"/>
  <c r="AE189" i="1"/>
  <c r="Q189" i="1"/>
  <c r="AM189" i="1" s="1"/>
  <c r="M189" i="1"/>
  <c r="D189" i="1"/>
  <c r="AQ189" i="1" s="1"/>
  <c r="B189" i="1"/>
  <c r="A189" i="1"/>
  <c r="AU188" i="1"/>
  <c r="AT188" i="1"/>
  <c r="AN188" i="1"/>
  <c r="AL188" i="1"/>
  <c r="AF188" i="1"/>
  <c r="AE188" i="1"/>
  <c r="Q188" i="1"/>
  <c r="AM188" i="1" s="1"/>
  <c r="M188" i="1"/>
  <c r="D188" i="1"/>
  <c r="AQ188" i="1" s="1"/>
  <c r="B188" i="1"/>
  <c r="A188" i="1"/>
  <c r="AU187" i="1"/>
  <c r="AT187" i="1"/>
  <c r="AN187" i="1"/>
  <c r="AL187" i="1"/>
  <c r="AF187" i="1"/>
  <c r="AE187" i="1"/>
  <c r="Q187" i="1"/>
  <c r="AM187" i="1" s="1"/>
  <c r="M187" i="1"/>
  <c r="D187" i="1"/>
  <c r="AQ187" i="1" s="1"/>
  <c r="B187" i="1"/>
  <c r="A187" i="1"/>
  <c r="AU186" i="1"/>
  <c r="AT186" i="1"/>
  <c r="AN186" i="1"/>
  <c r="AL186" i="1"/>
  <c r="AF186" i="1"/>
  <c r="Q186" i="1"/>
  <c r="AM186" i="1" s="1"/>
  <c r="M186" i="1"/>
  <c r="AE186" i="1" s="1"/>
  <c r="D186" i="1"/>
  <c r="B186" i="1"/>
  <c r="A186" i="1"/>
  <c r="AU185" i="1"/>
  <c r="AT185" i="1"/>
  <c r="AN185" i="1"/>
  <c r="AL185" i="1"/>
  <c r="AF185" i="1"/>
  <c r="AE185" i="1"/>
  <c r="Q185" i="1"/>
  <c r="AM185" i="1" s="1"/>
  <c r="M185" i="1"/>
  <c r="D185" i="1"/>
  <c r="AQ185" i="1" s="1"/>
  <c r="B185" i="1"/>
  <c r="A185" i="1"/>
  <c r="AU184" i="1"/>
  <c r="AT184" i="1"/>
  <c r="AN184" i="1"/>
  <c r="AL184" i="1"/>
  <c r="AF184" i="1"/>
  <c r="AE184" i="1"/>
  <c r="Q184" i="1"/>
  <c r="AM184" i="1" s="1"/>
  <c r="M184" i="1"/>
  <c r="D184" i="1"/>
  <c r="AQ184" i="1" s="1"/>
  <c r="B184" i="1"/>
  <c r="A184" i="1"/>
  <c r="AU183" i="1"/>
  <c r="AT183" i="1"/>
  <c r="AN183" i="1"/>
  <c r="AL183" i="1"/>
  <c r="AF183" i="1"/>
  <c r="AE183" i="1"/>
  <c r="Q183" i="1"/>
  <c r="AM183" i="1" s="1"/>
  <c r="M183" i="1"/>
  <c r="D183" i="1"/>
  <c r="B183" i="1"/>
  <c r="A183" i="1"/>
  <c r="AU182" i="1"/>
  <c r="AT182" i="1"/>
  <c r="AN182" i="1"/>
  <c r="AL182" i="1"/>
  <c r="AF182" i="1"/>
  <c r="Q182" i="1"/>
  <c r="AM182" i="1" s="1"/>
  <c r="M182" i="1"/>
  <c r="AE182" i="1" s="1"/>
  <c r="D182" i="1"/>
  <c r="B182" i="1"/>
  <c r="A182" i="1"/>
  <c r="AU181" i="1"/>
  <c r="AT181" i="1"/>
  <c r="AN181" i="1"/>
  <c r="AL181" i="1"/>
  <c r="AF181" i="1"/>
  <c r="AE181" i="1"/>
  <c r="Q181" i="1"/>
  <c r="AM181" i="1" s="1"/>
  <c r="M181" i="1"/>
  <c r="D181" i="1"/>
  <c r="AQ181" i="1" s="1"/>
  <c r="B181" i="1"/>
  <c r="A181" i="1"/>
  <c r="AU180" i="1"/>
  <c r="AT180" i="1"/>
  <c r="AN180" i="1"/>
  <c r="AL180" i="1"/>
  <c r="AF180" i="1"/>
  <c r="AE180" i="1"/>
  <c r="Q180" i="1"/>
  <c r="AM180" i="1" s="1"/>
  <c r="M180" i="1"/>
  <c r="D180" i="1"/>
  <c r="AP180" i="1" s="1"/>
  <c r="B180" i="1"/>
  <c r="A180" i="1"/>
  <c r="AU179" i="1"/>
  <c r="AT179" i="1"/>
  <c r="AN179" i="1"/>
  <c r="AL179" i="1"/>
  <c r="AF179" i="1"/>
  <c r="AE179" i="1"/>
  <c r="Q179" i="1"/>
  <c r="AM179" i="1" s="1"/>
  <c r="M179" i="1"/>
  <c r="D179" i="1"/>
  <c r="AQ179" i="1" s="1"/>
  <c r="B179" i="1"/>
  <c r="A179" i="1"/>
  <c r="AU178" i="1"/>
  <c r="AT178" i="1"/>
  <c r="AN178" i="1"/>
  <c r="AL178" i="1"/>
  <c r="AF178" i="1"/>
  <c r="AE178" i="1"/>
  <c r="Q178" i="1"/>
  <c r="AM178" i="1" s="1"/>
  <c r="M178" i="1"/>
  <c r="D178" i="1"/>
  <c r="AP178" i="1" s="1"/>
  <c r="B178" i="1"/>
  <c r="A178" i="1"/>
  <c r="AU177" i="1"/>
  <c r="AT177" i="1"/>
  <c r="AN177" i="1"/>
  <c r="AL177" i="1"/>
  <c r="AF177" i="1"/>
  <c r="AE177" i="1"/>
  <c r="Q177" i="1"/>
  <c r="AM177" i="1" s="1"/>
  <c r="M177" i="1"/>
  <c r="D177" i="1"/>
  <c r="AQ177" i="1" s="1"/>
  <c r="B177" i="1"/>
  <c r="A177" i="1"/>
  <c r="AU176" i="1"/>
  <c r="AT176" i="1"/>
  <c r="AN176" i="1"/>
  <c r="AL176" i="1"/>
  <c r="AF176" i="1"/>
  <c r="AE176" i="1"/>
  <c r="Q176" i="1"/>
  <c r="AM176" i="1" s="1"/>
  <c r="M176" i="1"/>
  <c r="D176" i="1"/>
  <c r="B176" i="1"/>
  <c r="A176" i="1"/>
  <c r="AU175" i="1"/>
  <c r="AT175" i="1"/>
  <c r="AN175" i="1"/>
  <c r="AL175" i="1"/>
  <c r="AF175" i="1"/>
  <c r="AE175" i="1"/>
  <c r="Q175" i="1"/>
  <c r="AM175" i="1" s="1"/>
  <c r="M175" i="1"/>
  <c r="D175" i="1"/>
  <c r="AQ175" i="1" s="1"/>
  <c r="B175" i="1"/>
  <c r="A175" i="1"/>
  <c r="AU165" i="1"/>
  <c r="AT165" i="1"/>
  <c r="AN165" i="1"/>
  <c r="AL165" i="1"/>
  <c r="AF165" i="1"/>
  <c r="P165" i="1"/>
  <c r="Q165" i="1" s="1"/>
  <c r="AM165" i="1" s="1"/>
  <c r="M165" i="1"/>
  <c r="AE165" i="1" s="1"/>
  <c r="K165" i="1"/>
  <c r="D165" i="1"/>
  <c r="AP165" i="1" s="1"/>
  <c r="B165" i="1"/>
  <c r="A165" i="1"/>
  <c r="AU164" i="1"/>
  <c r="AT164" i="1"/>
  <c r="AN164" i="1"/>
  <c r="AL164" i="1"/>
  <c r="AF164" i="1"/>
  <c r="P164" i="1"/>
  <c r="Q164" i="1" s="1"/>
  <c r="AM164" i="1" s="1"/>
  <c r="M164" i="1"/>
  <c r="AE164" i="1" s="1"/>
  <c r="K164" i="1"/>
  <c r="D164" i="1"/>
  <c r="AQ164" i="1" s="1"/>
  <c r="B164" i="1"/>
  <c r="A164" i="1"/>
  <c r="AU163" i="1"/>
  <c r="AT163" i="1"/>
  <c r="AN163" i="1"/>
  <c r="AL163" i="1"/>
  <c r="AF163" i="1"/>
  <c r="P163" i="1"/>
  <c r="Q163" i="1" s="1"/>
  <c r="AM163" i="1" s="1"/>
  <c r="M163" i="1"/>
  <c r="AE163" i="1" s="1"/>
  <c r="K163" i="1"/>
  <c r="D163" i="1"/>
  <c r="AP163" i="1" s="1"/>
  <c r="B163" i="1"/>
  <c r="A163" i="1"/>
  <c r="AU162" i="1"/>
  <c r="AT162" i="1"/>
  <c r="AN162" i="1"/>
  <c r="AL162" i="1"/>
  <c r="AF162" i="1"/>
  <c r="P162" i="1"/>
  <c r="Q162" i="1" s="1"/>
  <c r="AM162" i="1" s="1"/>
  <c r="M162" i="1"/>
  <c r="AE162" i="1" s="1"/>
  <c r="K162" i="1"/>
  <c r="D162" i="1"/>
  <c r="AQ162" i="1" s="1"/>
  <c r="B162" i="1"/>
  <c r="A162" i="1"/>
  <c r="AU161" i="1"/>
  <c r="AT161" i="1"/>
  <c r="AN161" i="1"/>
  <c r="AL161" i="1"/>
  <c r="AF161" i="1"/>
  <c r="P161" i="1"/>
  <c r="Q161" i="1" s="1"/>
  <c r="AM161" i="1" s="1"/>
  <c r="M161" i="1"/>
  <c r="AE161" i="1" s="1"/>
  <c r="K161" i="1"/>
  <c r="D161" i="1"/>
  <c r="B161" i="1"/>
  <c r="A161" i="1"/>
  <c r="AU160" i="1"/>
  <c r="AT160" i="1"/>
  <c r="AN160" i="1"/>
  <c r="AL160" i="1"/>
  <c r="AF160" i="1"/>
  <c r="P160" i="1"/>
  <c r="Q160" i="1" s="1"/>
  <c r="AM160" i="1" s="1"/>
  <c r="M160" i="1"/>
  <c r="AE160" i="1" s="1"/>
  <c r="K160" i="1"/>
  <c r="D160" i="1"/>
  <c r="AQ160" i="1" s="1"/>
  <c r="B160" i="1"/>
  <c r="A160" i="1"/>
  <c r="AU159" i="1"/>
  <c r="AT159" i="1"/>
  <c r="AN159" i="1"/>
  <c r="AL159" i="1"/>
  <c r="AF159" i="1"/>
  <c r="P159" i="1"/>
  <c r="Q159" i="1" s="1"/>
  <c r="AM159" i="1" s="1"/>
  <c r="M159" i="1"/>
  <c r="AE159" i="1" s="1"/>
  <c r="K159" i="1"/>
  <c r="D159" i="1"/>
  <c r="AP159" i="1" s="1"/>
  <c r="B159" i="1"/>
  <c r="A159" i="1"/>
  <c r="AU158" i="1"/>
  <c r="AT158" i="1"/>
  <c r="AN158" i="1"/>
  <c r="AL158" i="1"/>
  <c r="AF158" i="1"/>
  <c r="P158" i="1"/>
  <c r="Q158" i="1" s="1"/>
  <c r="AM158" i="1" s="1"/>
  <c r="M158" i="1"/>
  <c r="AE158" i="1" s="1"/>
  <c r="K158" i="1"/>
  <c r="D158" i="1"/>
  <c r="AQ158" i="1" s="1"/>
  <c r="B158" i="1"/>
  <c r="A158" i="1"/>
  <c r="AU157" i="1"/>
  <c r="AT157" i="1"/>
  <c r="AN157" i="1"/>
  <c r="AL157" i="1"/>
  <c r="AF157" i="1"/>
  <c r="P157" i="1"/>
  <c r="Q157" i="1" s="1"/>
  <c r="AM157" i="1" s="1"/>
  <c r="M157" i="1"/>
  <c r="AE157" i="1" s="1"/>
  <c r="K157" i="1"/>
  <c r="D157" i="1"/>
  <c r="AP157" i="1" s="1"/>
  <c r="B157" i="1"/>
  <c r="A157" i="1"/>
  <c r="AU156" i="1"/>
  <c r="AT156" i="1"/>
  <c r="AN156" i="1"/>
  <c r="AL156" i="1"/>
  <c r="AF156" i="1"/>
  <c r="P156" i="1"/>
  <c r="Q156" i="1" s="1"/>
  <c r="AM156" i="1" s="1"/>
  <c r="M156" i="1"/>
  <c r="AE156" i="1" s="1"/>
  <c r="K156" i="1"/>
  <c r="D156" i="1"/>
  <c r="AP156" i="1" s="1"/>
  <c r="B156" i="1"/>
  <c r="A156" i="1"/>
  <c r="AU155" i="1"/>
  <c r="AT155" i="1"/>
  <c r="AN155" i="1"/>
  <c r="AL155" i="1"/>
  <c r="AF155" i="1"/>
  <c r="Q155" i="1"/>
  <c r="AM155" i="1" s="1"/>
  <c r="M155" i="1"/>
  <c r="AE155" i="1" s="1"/>
  <c r="K155" i="1"/>
  <c r="D155" i="1"/>
  <c r="AP155" i="1" s="1"/>
  <c r="B155" i="1"/>
  <c r="A155" i="1"/>
  <c r="AU154" i="1"/>
  <c r="AT154" i="1"/>
  <c r="AN154" i="1"/>
  <c r="AL154" i="1"/>
  <c r="AF154" i="1"/>
  <c r="P154" i="1"/>
  <c r="Q154" i="1" s="1"/>
  <c r="AM154" i="1" s="1"/>
  <c r="M154" i="1"/>
  <c r="AE154" i="1" s="1"/>
  <c r="K154" i="1"/>
  <c r="D154" i="1"/>
  <c r="AP154" i="1" s="1"/>
  <c r="B154" i="1"/>
  <c r="A154" i="1"/>
  <c r="AU153" i="1"/>
  <c r="AT153" i="1"/>
  <c r="AN153" i="1"/>
  <c r="AL153" i="1"/>
  <c r="AF153" i="1"/>
  <c r="P153" i="1"/>
  <c r="Q153" i="1" s="1"/>
  <c r="AM153" i="1" s="1"/>
  <c r="M153" i="1"/>
  <c r="AE153" i="1" s="1"/>
  <c r="K153" i="1"/>
  <c r="D153" i="1"/>
  <c r="AQ153" i="1" s="1"/>
  <c r="B153" i="1"/>
  <c r="A153" i="1"/>
  <c r="AU152" i="1"/>
  <c r="AT152" i="1"/>
  <c r="AN152" i="1"/>
  <c r="AL152" i="1"/>
  <c r="AF152" i="1"/>
  <c r="P152" i="1"/>
  <c r="Q152" i="1" s="1"/>
  <c r="AM152" i="1" s="1"/>
  <c r="M152" i="1"/>
  <c r="AE152" i="1" s="1"/>
  <c r="K152" i="1"/>
  <c r="D152" i="1"/>
  <c r="AP152" i="1" s="1"/>
  <c r="B152" i="1"/>
  <c r="A152" i="1"/>
  <c r="AU151" i="1"/>
  <c r="AT151" i="1"/>
  <c r="AN151" i="1"/>
  <c r="AL151" i="1"/>
  <c r="AF151" i="1"/>
  <c r="P151" i="1"/>
  <c r="Q151" i="1" s="1"/>
  <c r="AM151" i="1" s="1"/>
  <c r="M151" i="1"/>
  <c r="AE151" i="1" s="1"/>
  <c r="K151" i="1"/>
  <c r="D151" i="1"/>
  <c r="AQ151" i="1" s="1"/>
  <c r="B151" i="1"/>
  <c r="A151" i="1"/>
  <c r="AU150" i="1"/>
  <c r="AT150" i="1"/>
  <c r="AN150" i="1"/>
  <c r="AL150" i="1"/>
  <c r="AF150" i="1"/>
  <c r="P150" i="1"/>
  <c r="Q150" i="1" s="1"/>
  <c r="AM150" i="1" s="1"/>
  <c r="M150" i="1"/>
  <c r="AE150" i="1" s="1"/>
  <c r="K150" i="1"/>
  <c r="D150" i="1"/>
  <c r="AP150" i="1" s="1"/>
  <c r="B150" i="1"/>
  <c r="A150" i="1"/>
  <c r="AU149" i="1"/>
  <c r="AT149" i="1"/>
  <c r="AN149" i="1"/>
  <c r="AL149" i="1"/>
  <c r="AF149" i="1"/>
  <c r="Q149" i="1"/>
  <c r="AM149" i="1" s="1"/>
  <c r="M149" i="1"/>
  <c r="AE149" i="1" s="1"/>
  <c r="K149" i="1"/>
  <c r="D149" i="1"/>
  <c r="AQ149" i="1" s="1"/>
  <c r="B149" i="1"/>
  <c r="A149" i="1"/>
  <c r="AU148" i="1"/>
  <c r="AT148" i="1"/>
  <c r="AN148" i="1"/>
  <c r="AL148" i="1"/>
  <c r="AF148" i="1"/>
  <c r="P148" i="1"/>
  <c r="Q148" i="1" s="1"/>
  <c r="AM148" i="1" s="1"/>
  <c r="M148" i="1"/>
  <c r="AE148" i="1" s="1"/>
  <c r="K148" i="1"/>
  <c r="D148" i="1"/>
  <c r="AP148" i="1" s="1"/>
  <c r="B148" i="1"/>
  <c r="A148" i="1"/>
  <c r="AU133" i="1"/>
  <c r="AT133" i="1"/>
  <c r="AN133" i="1"/>
  <c r="AL133" i="1"/>
  <c r="AF133" i="1"/>
  <c r="P133" i="1"/>
  <c r="Q133" i="1" s="1"/>
  <c r="AM133" i="1" s="1"/>
  <c r="M133" i="1"/>
  <c r="AE133" i="1" s="1"/>
  <c r="D133" i="1"/>
  <c r="AQ133" i="1" s="1"/>
  <c r="B133" i="1"/>
  <c r="A133" i="1"/>
  <c r="AU138" i="1"/>
  <c r="AT138" i="1"/>
  <c r="AN138" i="1"/>
  <c r="AL138" i="1"/>
  <c r="AF138" i="1"/>
  <c r="AE138" i="1"/>
  <c r="P138" i="1"/>
  <c r="Q138" i="1" s="1"/>
  <c r="AM138" i="1" s="1"/>
  <c r="M138" i="1"/>
  <c r="K138" i="1"/>
  <c r="D138" i="1"/>
  <c r="AP138" i="1" s="1"/>
  <c r="B138" i="1"/>
  <c r="A138" i="1"/>
  <c r="AU137" i="1"/>
  <c r="AT137" i="1"/>
  <c r="AN137" i="1"/>
  <c r="AL137" i="1"/>
  <c r="AF137" i="1"/>
  <c r="AE137" i="1"/>
  <c r="P137" i="1"/>
  <c r="Q137" i="1" s="1"/>
  <c r="AM137" i="1" s="1"/>
  <c r="M137" i="1"/>
  <c r="K137" i="1"/>
  <c r="D137" i="1"/>
  <c r="AQ137" i="1" s="1"/>
  <c r="B137" i="1"/>
  <c r="A137" i="1"/>
  <c r="AU136" i="1"/>
  <c r="AT136" i="1"/>
  <c r="AN136" i="1"/>
  <c r="AL136" i="1"/>
  <c r="AF136" i="1"/>
  <c r="AE136" i="1"/>
  <c r="P136" i="1"/>
  <c r="Q136" i="1" s="1"/>
  <c r="AM136" i="1" s="1"/>
  <c r="M136" i="1"/>
  <c r="K136" i="1"/>
  <c r="D136" i="1"/>
  <c r="AP136" i="1" s="1"/>
  <c r="B136" i="1"/>
  <c r="A136" i="1"/>
  <c r="AU147" i="1"/>
  <c r="AT147" i="1"/>
  <c r="AN147" i="1"/>
  <c r="AL147" i="1"/>
  <c r="AF147" i="1"/>
  <c r="AE147" i="1"/>
  <c r="P147" i="1"/>
  <c r="Q147" i="1" s="1"/>
  <c r="AM147" i="1" s="1"/>
  <c r="M147" i="1"/>
  <c r="K147" i="1"/>
  <c r="D147" i="1"/>
  <c r="AQ147" i="1" s="1"/>
  <c r="B147" i="1"/>
  <c r="A147" i="1"/>
  <c r="AU146" i="1"/>
  <c r="AT146" i="1"/>
  <c r="AN146" i="1"/>
  <c r="AL146" i="1"/>
  <c r="AF146" i="1"/>
  <c r="AE146" i="1"/>
  <c r="P146" i="1"/>
  <c r="Q146" i="1" s="1"/>
  <c r="AM146" i="1" s="1"/>
  <c r="M146" i="1"/>
  <c r="K146" i="1"/>
  <c r="D146" i="1"/>
  <c r="AP146" i="1" s="1"/>
  <c r="B146" i="1"/>
  <c r="A146" i="1"/>
  <c r="AU145" i="1"/>
  <c r="AT145" i="1"/>
  <c r="AN145" i="1"/>
  <c r="AL145" i="1"/>
  <c r="AF145" i="1"/>
  <c r="AE145" i="1"/>
  <c r="P145" i="1"/>
  <c r="Q145" i="1" s="1"/>
  <c r="AM145" i="1" s="1"/>
  <c r="M145" i="1"/>
  <c r="K145" i="1"/>
  <c r="D145" i="1"/>
  <c r="AQ145" i="1" s="1"/>
  <c r="B145" i="1"/>
  <c r="A145" i="1"/>
  <c r="AU167" i="1"/>
  <c r="AT167" i="1"/>
  <c r="AN167" i="1"/>
  <c r="AL167" i="1"/>
  <c r="AF167" i="1"/>
  <c r="P167" i="1"/>
  <c r="Q167" i="1" s="1"/>
  <c r="AM167" i="1" s="1"/>
  <c r="M167" i="1"/>
  <c r="AE167" i="1" s="1"/>
  <c r="K167" i="1"/>
  <c r="D167" i="1"/>
  <c r="AP167" i="1" s="1"/>
  <c r="B167" i="1"/>
  <c r="A167" i="1"/>
  <c r="AU166" i="1"/>
  <c r="AT166" i="1"/>
  <c r="AN166" i="1"/>
  <c r="AL166" i="1"/>
  <c r="AF166" i="1"/>
  <c r="P166" i="1"/>
  <c r="Q166" i="1" s="1"/>
  <c r="AM166" i="1" s="1"/>
  <c r="M166" i="1"/>
  <c r="AE166" i="1" s="1"/>
  <c r="K166" i="1"/>
  <c r="D166" i="1"/>
  <c r="AQ166" i="1" s="1"/>
  <c r="B166" i="1"/>
  <c r="A166" i="1"/>
  <c r="AU84" i="1"/>
  <c r="AT84" i="1"/>
  <c r="AN84" i="1"/>
  <c r="AL84" i="1"/>
  <c r="AF84" i="1"/>
  <c r="P84" i="1"/>
  <c r="Q84" i="1" s="1"/>
  <c r="AM84" i="1" s="1"/>
  <c r="M84" i="1"/>
  <c r="AE84" i="1" s="1"/>
  <c r="K84" i="1"/>
  <c r="D84" i="1"/>
  <c r="AP84" i="1" s="1"/>
  <c r="B84" i="1"/>
  <c r="A84" i="1"/>
  <c r="AU83" i="1"/>
  <c r="AT83" i="1"/>
  <c r="AN83" i="1"/>
  <c r="AL83" i="1"/>
  <c r="AF83" i="1"/>
  <c r="P83" i="1"/>
  <c r="Q83" i="1" s="1"/>
  <c r="AM83" i="1" s="1"/>
  <c r="M83" i="1"/>
  <c r="AE83" i="1" s="1"/>
  <c r="K83" i="1"/>
  <c r="D83" i="1"/>
  <c r="AQ83" i="1" s="1"/>
  <c r="B83" i="1"/>
  <c r="A83" i="1"/>
  <c r="AU82" i="1"/>
  <c r="AT82" i="1"/>
  <c r="AN82" i="1"/>
  <c r="AL82" i="1"/>
  <c r="AF82" i="1"/>
  <c r="P82" i="1"/>
  <c r="Q82" i="1" s="1"/>
  <c r="AM82" i="1" s="1"/>
  <c r="M82" i="1"/>
  <c r="AE82" i="1" s="1"/>
  <c r="K82" i="1"/>
  <c r="D82" i="1"/>
  <c r="AP82" i="1" s="1"/>
  <c r="B82" i="1"/>
  <c r="A82" i="1"/>
  <c r="AU81" i="1"/>
  <c r="AT81" i="1"/>
  <c r="AN81" i="1"/>
  <c r="AL81" i="1"/>
  <c r="AF81" i="1"/>
  <c r="P81" i="1"/>
  <c r="Q81" i="1" s="1"/>
  <c r="AM81" i="1" s="1"/>
  <c r="M81" i="1"/>
  <c r="AE81" i="1" s="1"/>
  <c r="K81" i="1"/>
  <c r="D81" i="1"/>
  <c r="AQ81" i="1" s="1"/>
  <c r="B81" i="1"/>
  <c r="A81" i="1"/>
  <c r="AU144" i="1"/>
  <c r="AT144" i="1"/>
  <c r="AN144" i="1"/>
  <c r="AL144" i="1"/>
  <c r="AF144" i="1"/>
  <c r="AE144" i="1"/>
  <c r="P144" i="1"/>
  <c r="Q144" i="1" s="1"/>
  <c r="AM144" i="1" s="1"/>
  <c r="M144" i="1"/>
  <c r="K144" i="1"/>
  <c r="D144" i="1"/>
  <c r="AP144" i="1" s="1"/>
  <c r="B144" i="1"/>
  <c r="A144" i="1"/>
  <c r="AU143" i="1"/>
  <c r="AT143" i="1"/>
  <c r="AN143" i="1"/>
  <c r="AL143" i="1"/>
  <c r="AF143" i="1"/>
  <c r="AE143" i="1"/>
  <c r="P143" i="1"/>
  <c r="Q143" i="1" s="1"/>
  <c r="AM143" i="1" s="1"/>
  <c r="M143" i="1"/>
  <c r="K143" i="1"/>
  <c r="D143" i="1"/>
  <c r="AQ143" i="1" s="1"/>
  <c r="B143" i="1"/>
  <c r="A143" i="1"/>
  <c r="AU135" i="1"/>
  <c r="AT135" i="1"/>
  <c r="AN135" i="1"/>
  <c r="AL135" i="1"/>
  <c r="AF135" i="1"/>
  <c r="AE135" i="1"/>
  <c r="P135" i="1"/>
  <c r="Q135" i="1" s="1"/>
  <c r="AM135" i="1" s="1"/>
  <c r="M135" i="1"/>
  <c r="K135" i="1"/>
  <c r="D135" i="1"/>
  <c r="AP135" i="1" s="1"/>
  <c r="B135" i="1"/>
  <c r="A135" i="1"/>
  <c r="AU134" i="1"/>
  <c r="AT134" i="1"/>
  <c r="AN134" i="1"/>
  <c r="AL134" i="1"/>
  <c r="AF134" i="1"/>
  <c r="AE134" i="1"/>
  <c r="P134" i="1"/>
  <c r="Q134" i="1" s="1"/>
  <c r="AM134" i="1" s="1"/>
  <c r="M134" i="1"/>
  <c r="K134" i="1"/>
  <c r="D134" i="1"/>
  <c r="AQ134" i="1" s="1"/>
  <c r="B134" i="1"/>
  <c r="A134" i="1"/>
  <c r="AU122" i="1"/>
  <c r="AT122" i="1"/>
  <c r="AN122" i="1"/>
  <c r="AL122" i="1"/>
  <c r="AF122" i="1"/>
  <c r="AE122" i="1"/>
  <c r="P122" i="1"/>
  <c r="Q122" i="1" s="1"/>
  <c r="AM122" i="1" s="1"/>
  <c r="M122" i="1"/>
  <c r="K122" i="1"/>
  <c r="D122" i="1"/>
  <c r="AP122" i="1" s="1"/>
  <c r="B122" i="1"/>
  <c r="A122" i="1"/>
  <c r="AU121" i="1"/>
  <c r="AT121" i="1"/>
  <c r="AN121" i="1"/>
  <c r="AL121" i="1"/>
  <c r="AF121" i="1"/>
  <c r="AE121" i="1"/>
  <c r="P121" i="1"/>
  <c r="Q121" i="1" s="1"/>
  <c r="AM121" i="1" s="1"/>
  <c r="M121" i="1"/>
  <c r="K121" i="1"/>
  <c r="D121" i="1"/>
  <c r="AQ121" i="1" s="1"/>
  <c r="B121" i="1"/>
  <c r="A121" i="1"/>
  <c r="AU120" i="1"/>
  <c r="AT120" i="1"/>
  <c r="AN120" i="1"/>
  <c r="AL120" i="1"/>
  <c r="AF120" i="1"/>
  <c r="AE120" i="1"/>
  <c r="P120" i="1"/>
  <c r="Q120" i="1" s="1"/>
  <c r="AM120" i="1" s="1"/>
  <c r="M120" i="1"/>
  <c r="K120" i="1"/>
  <c r="D120" i="1"/>
  <c r="AP120" i="1" s="1"/>
  <c r="B120" i="1"/>
  <c r="A120" i="1"/>
  <c r="AU142" i="1"/>
  <c r="AT142" i="1"/>
  <c r="AN142" i="1"/>
  <c r="AL142" i="1"/>
  <c r="AF142" i="1"/>
  <c r="AE142" i="1"/>
  <c r="P142" i="1"/>
  <c r="Q142" i="1" s="1"/>
  <c r="AM142" i="1" s="1"/>
  <c r="M142" i="1"/>
  <c r="K142" i="1"/>
  <c r="D142" i="1"/>
  <c r="AQ142" i="1" s="1"/>
  <c r="B142" i="1"/>
  <c r="A142" i="1"/>
  <c r="AU141" i="1"/>
  <c r="AT141" i="1"/>
  <c r="AN141" i="1"/>
  <c r="AL141" i="1"/>
  <c r="AF141" i="1"/>
  <c r="AE141" i="1"/>
  <c r="P141" i="1"/>
  <c r="Q141" i="1" s="1"/>
  <c r="AM141" i="1" s="1"/>
  <c r="M141" i="1"/>
  <c r="K141" i="1"/>
  <c r="D141" i="1"/>
  <c r="AP141" i="1" s="1"/>
  <c r="B141" i="1"/>
  <c r="A141" i="1"/>
  <c r="AU140" i="1"/>
  <c r="AT140" i="1"/>
  <c r="AN140" i="1"/>
  <c r="AL140" i="1"/>
  <c r="AF140" i="1"/>
  <c r="AE140" i="1"/>
  <c r="P140" i="1"/>
  <c r="Q140" i="1" s="1"/>
  <c r="AM140" i="1" s="1"/>
  <c r="M140" i="1"/>
  <c r="K140" i="1"/>
  <c r="D140" i="1"/>
  <c r="AQ140" i="1" s="1"/>
  <c r="B140" i="1"/>
  <c r="A140" i="1"/>
  <c r="AU139" i="1"/>
  <c r="AT139" i="1"/>
  <c r="AN139" i="1"/>
  <c r="AL139" i="1"/>
  <c r="AF139" i="1"/>
  <c r="AE139" i="1"/>
  <c r="P139" i="1"/>
  <c r="Q139" i="1" s="1"/>
  <c r="AM139" i="1" s="1"/>
  <c r="M139" i="1"/>
  <c r="K139" i="1"/>
  <c r="D139" i="1"/>
  <c r="AP139" i="1" s="1"/>
  <c r="B139" i="1"/>
  <c r="A139" i="1"/>
  <c r="AU126" i="1"/>
  <c r="AT126" i="1"/>
  <c r="AN126" i="1"/>
  <c r="AL126" i="1"/>
  <c r="AF126" i="1"/>
  <c r="AE126" i="1"/>
  <c r="P126" i="1"/>
  <c r="Q126" i="1" s="1"/>
  <c r="AM126" i="1" s="1"/>
  <c r="M126" i="1"/>
  <c r="K126" i="1"/>
  <c r="D126" i="1"/>
  <c r="AQ126" i="1" s="1"/>
  <c r="B126" i="1"/>
  <c r="A126" i="1"/>
  <c r="AU125" i="1"/>
  <c r="AT125" i="1"/>
  <c r="AN125" i="1"/>
  <c r="AL125" i="1"/>
  <c r="AF125" i="1"/>
  <c r="AE125" i="1"/>
  <c r="P125" i="1"/>
  <c r="Q125" i="1" s="1"/>
  <c r="AM125" i="1" s="1"/>
  <c r="M125" i="1"/>
  <c r="K125" i="1"/>
  <c r="D125" i="1"/>
  <c r="AP125" i="1" s="1"/>
  <c r="B125" i="1"/>
  <c r="A125" i="1"/>
  <c r="AU124" i="1"/>
  <c r="AT124" i="1"/>
  <c r="AN124" i="1"/>
  <c r="AL124" i="1"/>
  <c r="AF124" i="1"/>
  <c r="AE124" i="1"/>
  <c r="P124" i="1"/>
  <c r="Q124" i="1" s="1"/>
  <c r="AM124" i="1" s="1"/>
  <c r="M124" i="1"/>
  <c r="K124" i="1"/>
  <c r="D124" i="1"/>
  <c r="AQ124" i="1" s="1"/>
  <c r="B124" i="1"/>
  <c r="A124" i="1"/>
  <c r="AU123" i="1"/>
  <c r="AT123" i="1"/>
  <c r="AN123" i="1"/>
  <c r="AL123" i="1"/>
  <c r="AF123" i="1"/>
  <c r="AE123" i="1"/>
  <c r="P123" i="1"/>
  <c r="Q123" i="1" s="1"/>
  <c r="AM123" i="1" s="1"/>
  <c r="M123" i="1"/>
  <c r="K123" i="1"/>
  <c r="D123" i="1"/>
  <c r="AP123" i="1" s="1"/>
  <c r="B123" i="1"/>
  <c r="A123" i="1"/>
  <c r="AU130" i="1"/>
  <c r="AT130" i="1"/>
  <c r="AN130" i="1"/>
  <c r="AL130" i="1"/>
  <c r="AF130" i="1"/>
  <c r="AE130" i="1"/>
  <c r="P130" i="1"/>
  <c r="Q130" i="1" s="1"/>
  <c r="AM130" i="1" s="1"/>
  <c r="M130" i="1"/>
  <c r="K130" i="1"/>
  <c r="D130" i="1"/>
  <c r="AQ130" i="1" s="1"/>
  <c r="B130" i="1"/>
  <c r="A130" i="1"/>
  <c r="AU129" i="1"/>
  <c r="AT129" i="1"/>
  <c r="AN129" i="1"/>
  <c r="AL129" i="1"/>
  <c r="AF129" i="1"/>
  <c r="Q129" i="1"/>
  <c r="AM129" i="1" s="1"/>
  <c r="M129" i="1"/>
  <c r="AE129" i="1" s="1"/>
  <c r="K129" i="1"/>
  <c r="D129" i="1"/>
  <c r="B129" i="1"/>
  <c r="A129" i="1"/>
  <c r="AU128" i="1"/>
  <c r="AT128" i="1"/>
  <c r="AN128" i="1"/>
  <c r="AL128" i="1"/>
  <c r="AF128" i="1"/>
  <c r="AE128" i="1"/>
  <c r="P128" i="1"/>
  <c r="Q128" i="1" s="1"/>
  <c r="AM128" i="1" s="1"/>
  <c r="M128" i="1"/>
  <c r="K128" i="1"/>
  <c r="D128" i="1"/>
  <c r="AP128" i="1" s="1"/>
  <c r="B128" i="1"/>
  <c r="A128" i="1"/>
  <c r="AU127" i="1"/>
  <c r="AT127" i="1"/>
  <c r="AN127" i="1"/>
  <c r="AL127" i="1"/>
  <c r="AF127" i="1"/>
  <c r="AE127" i="1"/>
  <c r="P127" i="1"/>
  <c r="Q127" i="1" s="1"/>
  <c r="AM127" i="1" s="1"/>
  <c r="M127" i="1"/>
  <c r="K127" i="1"/>
  <c r="D127" i="1"/>
  <c r="AQ127" i="1" s="1"/>
  <c r="B127" i="1"/>
  <c r="A127" i="1"/>
  <c r="AU109" i="1"/>
  <c r="AT109" i="1"/>
  <c r="AN109" i="1"/>
  <c r="AL109" i="1"/>
  <c r="AF109" i="1"/>
  <c r="P109" i="1"/>
  <c r="Q109" i="1" s="1"/>
  <c r="AM109" i="1" s="1"/>
  <c r="M109" i="1"/>
  <c r="AE109" i="1" s="1"/>
  <c r="K109" i="1"/>
  <c r="D109" i="1"/>
  <c r="AP109" i="1" s="1"/>
  <c r="B109" i="1"/>
  <c r="A109" i="1"/>
  <c r="AU108" i="1"/>
  <c r="AT108" i="1"/>
  <c r="AN108" i="1"/>
  <c r="AL108" i="1"/>
  <c r="AF108" i="1"/>
  <c r="Q108" i="1"/>
  <c r="AM108" i="1" s="1"/>
  <c r="M108" i="1"/>
  <c r="AE108" i="1" s="1"/>
  <c r="K108" i="1"/>
  <c r="D108" i="1"/>
  <c r="AQ108" i="1" s="1"/>
  <c r="B108" i="1"/>
  <c r="A108" i="1"/>
  <c r="AU113" i="1"/>
  <c r="AT113" i="1"/>
  <c r="AN113" i="1"/>
  <c r="AL113" i="1"/>
  <c r="AF113" i="1"/>
  <c r="AE113" i="1"/>
  <c r="P113" i="1"/>
  <c r="Q113" i="1" s="1"/>
  <c r="AM113" i="1" s="1"/>
  <c r="M113" i="1"/>
  <c r="K113" i="1"/>
  <c r="D113" i="1"/>
  <c r="AP113" i="1" s="1"/>
  <c r="B113" i="1"/>
  <c r="A113" i="1"/>
  <c r="AU112" i="1"/>
  <c r="AT112" i="1"/>
  <c r="AN112" i="1"/>
  <c r="AL112" i="1"/>
  <c r="AF112" i="1"/>
  <c r="AE112" i="1"/>
  <c r="P112" i="1"/>
  <c r="Q112" i="1" s="1"/>
  <c r="AM112" i="1" s="1"/>
  <c r="M112" i="1"/>
  <c r="K112" i="1"/>
  <c r="D112" i="1"/>
  <c r="AQ112" i="1" s="1"/>
  <c r="B112" i="1"/>
  <c r="A112" i="1"/>
  <c r="AU111" i="1"/>
  <c r="AT111" i="1"/>
  <c r="AN111" i="1"/>
  <c r="AL111" i="1"/>
  <c r="AF111" i="1"/>
  <c r="AE111" i="1"/>
  <c r="P111" i="1"/>
  <c r="Q111" i="1" s="1"/>
  <c r="AM111" i="1" s="1"/>
  <c r="M111" i="1"/>
  <c r="K111" i="1"/>
  <c r="D111" i="1"/>
  <c r="AP111" i="1" s="1"/>
  <c r="B111" i="1"/>
  <c r="A111" i="1"/>
  <c r="AU110" i="1"/>
  <c r="AT110" i="1"/>
  <c r="AN110" i="1"/>
  <c r="AL110" i="1"/>
  <c r="AF110" i="1"/>
  <c r="AE110" i="1"/>
  <c r="P110" i="1"/>
  <c r="Q110" i="1" s="1"/>
  <c r="AM110" i="1" s="1"/>
  <c r="M110" i="1"/>
  <c r="K110" i="1"/>
  <c r="D110" i="1"/>
  <c r="AQ110" i="1" s="1"/>
  <c r="B110" i="1"/>
  <c r="A110" i="1"/>
  <c r="AU117" i="1"/>
  <c r="AT117" i="1"/>
  <c r="AN117" i="1"/>
  <c r="AL117" i="1"/>
  <c r="AF117" i="1"/>
  <c r="AE117" i="1"/>
  <c r="P117" i="1"/>
  <c r="Q117" i="1" s="1"/>
  <c r="AM117" i="1" s="1"/>
  <c r="M117" i="1"/>
  <c r="K117" i="1"/>
  <c r="D117" i="1"/>
  <c r="AP117" i="1" s="1"/>
  <c r="B117" i="1"/>
  <c r="A117" i="1"/>
  <c r="AU116" i="1"/>
  <c r="AT116" i="1"/>
  <c r="AN116" i="1"/>
  <c r="AL116" i="1"/>
  <c r="AF116" i="1"/>
  <c r="AE116" i="1"/>
  <c r="P116" i="1"/>
  <c r="Q116" i="1" s="1"/>
  <c r="AM116" i="1" s="1"/>
  <c r="M116" i="1"/>
  <c r="K116" i="1"/>
  <c r="D116" i="1"/>
  <c r="AQ116" i="1" s="1"/>
  <c r="B116" i="1"/>
  <c r="A116" i="1"/>
  <c r="AU115" i="1"/>
  <c r="AT115" i="1"/>
  <c r="AN115" i="1"/>
  <c r="AL115" i="1"/>
  <c r="AF115" i="1"/>
  <c r="AE115" i="1"/>
  <c r="P115" i="1"/>
  <c r="Q115" i="1" s="1"/>
  <c r="AM115" i="1" s="1"/>
  <c r="M115" i="1"/>
  <c r="K115" i="1"/>
  <c r="D115" i="1"/>
  <c r="AP115" i="1" s="1"/>
  <c r="B115" i="1"/>
  <c r="A115" i="1"/>
  <c r="AU114" i="1"/>
  <c r="AT114" i="1"/>
  <c r="AN114" i="1"/>
  <c r="AL114" i="1"/>
  <c r="AF114" i="1"/>
  <c r="AE114" i="1"/>
  <c r="P114" i="1"/>
  <c r="Q114" i="1" s="1"/>
  <c r="AM114" i="1" s="1"/>
  <c r="M114" i="1"/>
  <c r="K114" i="1"/>
  <c r="D114" i="1"/>
  <c r="AQ114" i="1" s="1"/>
  <c r="B114" i="1"/>
  <c r="A114" i="1"/>
  <c r="AU85" i="1"/>
  <c r="AT85" i="1"/>
  <c r="AN85" i="1"/>
  <c r="AL85" i="1"/>
  <c r="AF85" i="1"/>
  <c r="P85" i="1"/>
  <c r="Q85" i="1" s="1"/>
  <c r="AM85" i="1" s="1"/>
  <c r="M85" i="1"/>
  <c r="AE85" i="1" s="1"/>
  <c r="K85" i="1"/>
  <c r="D85" i="1"/>
  <c r="AP85" i="1" s="1"/>
  <c r="B85" i="1"/>
  <c r="A85" i="1"/>
  <c r="AU94" i="1"/>
  <c r="AT94" i="1"/>
  <c r="AN94" i="1"/>
  <c r="AL94" i="1"/>
  <c r="AF94" i="1"/>
  <c r="AE94" i="1"/>
  <c r="P94" i="1"/>
  <c r="Q94" i="1" s="1"/>
  <c r="AM94" i="1" s="1"/>
  <c r="M94" i="1"/>
  <c r="K94" i="1"/>
  <c r="D94" i="1"/>
  <c r="AQ94" i="1" s="1"/>
  <c r="B94" i="1"/>
  <c r="A94" i="1"/>
  <c r="AU93" i="1"/>
  <c r="AT93" i="1"/>
  <c r="AN93" i="1"/>
  <c r="AL93" i="1"/>
  <c r="AF93" i="1"/>
  <c r="AE93" i="1"/>
  <c r="P93" i="1"/>
  <c r="Q93" i="1" s="1"/>
  <c r="AM93" i="1" s="1"/>
  <c r="M93" i="1"/>
  <c r="K93" i="1"/>
  <c r="D93" i="1"/>
  <c r="AP93" i="1" s="1"/>
  <c r="B93" i="1"/>
  <c r="A93" i="1"/>
  <c r="AU92" i="1"/>
  <c r="AT92" i="1"/>
  <c r="AN92" i="1"/>
  <c r="AL92" i="1"/>
  <c r="AF92" i="1"/>
  <c r="AE92" i="1"/>
  <c r="P92" i="1"/>
  <c r="Q92" i="1" s="1"/>
  <c r="AM92" i="1" s="1"/>
  <c r="M92" i="1"/>
  <c r="K92" i="1"/>
  <c r="D92" i="1"/>
  <c r="AQ92" i="1" s="1"/>
  <c r="B92" i="1"/>
  <c r="A92" i="1"/>
  <c r="AU91" i="1"/>
  <c r="AT91" i="1"/>
  <c r="AN91" i="1"/>
  <c r="AL91" i="1"/>
  <c r="AF91" i="1"/>
  <c r="AE91" i="1"/>
  <c r="P91" i="1"/>
  <c r="Q91" i="1" s="1"/>
  <c r="AM91" i="1" s="1"/>
  <c r="M91" i="1"/>
  <c r="K91" i="1"/>
  <c r="D91" i="1"/>
  <c r="AP91" i="1" s="1"/>
  <c r="B91" i="1"/>
  <c r="A91" i="1"/>
  <c r="AU119" i="1"/>
  <c r="AT119" i="1"/>
  <c r="AN119" i="1"/>
  <c r="AL119" i="1"/>
  <c r="AF119" i="1"/>
  <c r="AE119" i="1"/>
  <c r="P119" i="1"/>
  <c r="Q119" i="1" s="1"/>
  <c r="AM119" i="1" s="1"/>
  <c r="M119" i="1"/>
  <c r="K119" i="1"/>
  <c r="D119" i="1"/>
  <c r="AQ119" i="1" s="1"/>
  <c r="B119" i="1"/>
  <c r="A119" i="1"/>
  <c r="AU118" i="1"/>
  <c r="AT118" i="1"/>
  <c r="AN118" i="1"/>
  <c r="AL118" i="1"/>
  <c r="AF118" i="1"/>
  <c r="AE118" i="1"/>
  <c r="P118" i="1"/>
  <c r="Q118" i="1" s="1"/>
  <c r="AM118" i="1" s="1"/>
  <c r="M118" i="1"/>
  <c r="K118" i="1"/>
  <c r="D118" i="1"/>
  <c r="AP118" i="1" s="1"/>
  <c r="B118" i="1"/>
  <c r="A118" i="1"/>
  <c r="AU90" i="1"/>
  <c r="AT90" i="1"/>
  <c r="AN90" i="1"/>
  <c r="AL90" i="1"/>
  <c r="AF90" i="1"/>
  <c r="AE90" i="1"/>
  <c r="P90" i="1"/>
  <c r="Q90" i="1" s="1"/>
  <c r="AM90" i="1" s="1"/>
  <c r="M90" i="1"/>
  <c r="K90" i="1"/>
  <c r="D90" i="1"/>
  <c r="AQ90" i="1" s="1"/>
  <c r="B90" i="1"/>
  <c r="A90" i="1"/>
  <c r="AU89" i="1"/>
  <c r="AT89" i="1"/>
  <c r="AN89" i="1"/>
  <c r="AL89" i="1"/>
  <c r="AF89" i="1"/>
  <c r="AE89" i="1"/>
  <c r="P89" i="1"/>
  <c r="Q89" i="1" s="1"/>
  <c r="AM89" i="1" s="1"/>
  <c r="M89" i="1"/>
  <c r="K89" i="1"/>
  <c r="D89" i="1"/>
  <c r="AP89" i="1" s="1"/>
  <c r="B89" i="1"/>
  <c r="A89" i="1"/>
  <c r="AU88" i="1"/>
  <c r="AT88" i="1"/>
  <c r="AN88" i="1"/>
  <c r="AL88" i="1"/>
  <c r="AF88" i="1"/>
  <c r="AE88" i="1"/>
  <c r="P88" i="1"/>
  <c r="Q88" i="1" s="1"/>
  <c r="AM88" i="1" s="1"/>
  <c r="M88" i="1"/>
  <c r="K88" i="1"/>
  <c r="D88" i="1"/>
  <c r="AQ88" i="1" s="1"/>
  <c r="B88" i="1"/>
  <c r="A88" i="1"/>
  <c r="AU87" i="1"/>
  <c r="AT87" i="1"/>
  <c r="AN87" i="1"/>
  <c r="AL87" i="1"/>
  <c r="AF87" i="1"/>
  <c r="AE87" i="1"/>
  <c r="P87" i="1"/>
  <c r="Q87" i="1" s="1"/>
  <c r="AM87" i="1" s="1"/>
  <c r="M87" i="1"/>
  <c r="K87" i="1"/>
  <c r="D87" i="1"/>
  <c r="AP87" i="1" s="1"/>
  <c r="B87" i="1"/>
  <c r="A87" i="1"/>
  <c r="AU86" i="1"/>
  <c r="AT86" i="1"/>
  <c r="AN86" i="1"/>
  <c r="AL86" i="1"/>
  <c r="AF86" i="1"/>
  <c r="AE86" i="1"/>
  <c r="P86" i="1"/>
  <c r="Q86" i="1" s="1"/>
  <c r="AM86" i="1" s="1"/>
  <c r="M86" i="1"/>
  <c r="K86" i="1"/>
  <c r="D86" i="1"/>
  <c r="AQ86" i="1" s="1"/>
  <c r="B86" i="1"/>
  <c r="A86" i="1"/>
  <c r="AU107" i="1"/>
  <c r="AT107" i="1"/>
  <c r="AN107" i="1"/>
  <c r="AL107" i="1"/>
  <c r="AF107" i="1"/>
  <c r="AE107" i="1"/>
  <c r="P107" i="1"/>
  <c r="Q107" i="1" s="1"/>
  <c r="AM107" i="1" s="1"/>
  <c r="M107" i="1"/>
  <c r="K107" i="1"/>
  <c r="D107" i="1"/>
  <c r="AP107" i="1" s="1"/>
  <c r="B107" i="1"/>
  <c r="A107" i="1"/>
  <c r="AU106" i="1"/>
  <c r="AT106" i="1"/>
  <c r="AN106" i="1"/>
  <c r="AL106" i="1"/>
  <c r="AF106" i="1"/>
  <c r="AE106" i="1"/>
  <c r="P106" i="1"/>
  <c r="Q106" i="1" s="1"/>
  <c r="AM106" i="1" s="1"/>
  <c r="M106" i="1"/>
  <c r="K106" i="1"/>
  <c r="D106" i="1"/>
  <c r="B106" i="1"/>
  <c r="A106" i="1"/>
  <c r="AU105" i="1"/>
  <c r="AT105" i="1"/>
  <c r="AN105" i="1"/>
  <c r="AL105" i="1"/>
  <c r="AF105" i="1"/>
  <c r="AE105" i="1"/>
  <c r="P105" i="1"/>
  <c r="Q105" i="1" s="1"/>
  <c r="AM105" i="1" s="1"/>
  <c r="M105" i="1"/>
  <c r="K105" i="1"/>
  <c r="D105" i="1"/>
  <c r="AQ105" i="1" s="1"/>
  <c r="B105" i="1"/>
  <c r="A105" i="1"/>
  <c r="AU104" i="1"/>
  <c r="AT104" i="1"/>
  <c r="AN104" i="1"/>
  <c r="AL104" i="1"/>
  <c r="AF104" i="1"/>
  <c r="AE104" i="1"/>
  <c r="P104" i="1"/>
  <c r="Q104" i="1" s="1"/>
  <c r="AM104" i="1" s="1"/>
  <c r="M104" i="1"/>
  <c r="K104" i="1"/>
  <c r="D104" i="1"/>
  <c r="AP104" i="1" s="1"/>
  <c r="B104" i="1"/>
  <c r="A104" i="1"/>
  <c r="AU103" i="1"/>
  <c r="AT103" i="1"/>
  <c r="AN103" i="1"/>
  <c r="AL103" i="1"/>
  <c r="AF103" i="1"/>
  <c r="AE103" i="1"/>
  <c r="P103" i="1"/>
  <c r="Q103" i="1" s="1"/>
  <c r="AM103" i="1" s="1"/>
  <c r="M103" i="1"/>
  <c r="K103" i="1"/>
  <c r="D103" i="1"/>
  <c r="AQ103" i="1" s="1"/>
  <c r="B103" i="1"/>
  <c r="A103" i="1"/>
  <c r="AU102" i="1"/>
  <c r="AT102" i="1"/>
  <c r="AN102" i="1"/>
  <c r="AL102" i="1"/>
  <c r="AF102" i="1"/>
  <c r="AE102" i="1"/>
  <c r="P102" i="1"/>
  <c r="Q102" i="1" s="1"/>
  <c r="AM102" i="1" s="1"/>
  <c r="M102" i="1"/>
  <c r="K102" i="1"/>
  <c r="D102" i="1"/>
  <c r="AP102" i="1" s="1"/>
  <c r="B102" i="1"/>
  <c r="A102" i="1"/>
  <c r="AU101" i="1"/>
  <c r="AT101" i="1"/>
  <c r="AN101" i="1"/>
  <c r="AL101" i="1"/>
  <c r="AF101" i="1"/>
  <c r="AE101" i="1"/>
  <c r="P101" i="1"/>
  <c r="Q101" i="1" s="1"/>
  <c r="AM101" i="1" s="1"/>
  <c r="M101" i="1"/>
  <c r="K101" i="1"/>
  <c r="D101" i="1"/>
  <c r="AQ101" i="1" s="1"/>
  <c r="B101" i="1"/>
  <c r="A101" i="1"/>
  <c r="AU100" i="1"/>
  <c r="AT100" i="1"/>
  <c r="AN100" i="1"/>
  <c r="AL100" i="1"/>
  <c r="AF100" i="1"/>
  <c r="AE100" i="1"/>
  <c r="P100" i="1"/>
  <c r="Q100" i="1" s="1"/>
  <c r="AM100" i="1" s="1"/>
  <c r="M100" i="1"/>
  <c r="K100" i="1"/>
  <c r="D100" i="1"/>
  <c r="AP100" i="1" s="1"/>
  <c r="B100" i="1"/>
  <c r="A100" i="1"/>
  <c r="AU99" i="1"/>
  <c r="AT99" i="1"/>
  <c r="AN99" i="1"/>
  <c r="AL99" i="1"/>
  <c r="AF99" i="1"/>
  <c r="AE99" i="1"/>
  <c r="P99" i="1"/>
  <c r="Q99" i="1" s="1"/>
  <c r="AM99" i="1" s="1"/>
  <c r="M99" i="1"/>
  <c r="K99" i="1"/>
  <c r="D99" i="1"/>
  <c r="AQ99" i="1" s="1"/>
  <c r="B99" i="1"/>
  <c r="A99" i="1"/>
  <c r="AU98" i="1"/>
  <c r="AT98" i="1"/>
  <c r="AN98" i="1"/>
  <c r="AL98" i="1"/>
  <c r="AF98" i="1"/>
  <c r="AE98" i="1"/>
  <c r="P98" i="1"/>
  <c r="Q98" i="1" s="1"/>
  <c r="AM98" i="1" s="1"/>
  <c r="M98" i="1"/>
  <c r="K98" i="1"/>
  <c r="D98" i="1"/>
  <c r="AQ98" i="1" s="1"/>
  <c r="B98" i="1"/>
  <c r="A98" i="1"/>
  <c r="AU97" i="1"/>
  <c r="AT97" i="1"/>
  <c r="AN97" i="1"/>
  <c r="AL97" i="1"/>
  <c r="AF97" i="1"/>
  <c r="P97" i="1"/>
  <c r="Q97" i="1" s="1"/>
  <c r="AM97" i="1" s="1"/>
  <c r="M97" i="1"/>
  <c r="AE97" i="1" s="1"/>
  <c r="K97" i="1"/>
  <c r="D97" i="1"/>
  <c r="AQ97" i="1" s="1"/>
  <c r="B97" i="1"/>
  <c r="A97" i="1"/>
  <c r="AU96" i="1"/>
  <c r="AT96" i="1"/>
  <c r="AN96" i="1"/>
  <c r="AL96" i="1"/>
  <c r="AF96" i="1"/>
  <c r="P96" i="1"/>
  <c r="Q96" i="1" s="1"/>
  <c r="AM96" i="1" s="1"/>
  <c r="M96" i="1"/>
  <c r="AE96" i="1" s="1"/>
  <c r="K96" i="1"/>
  <c r="D96" i="1"/>
  <c r="AQ96" i="1" s="1"/>
  <c r="B96" i="1"/>
  <c r="A96" i="1"/>
  <c r="AU95" i="1"/>
  <c r="AT95" i="1"/>
  <c r="AN95" i="1"/>
  <c r="AL95" i="1"/>
  <c r="AF95" i="1"/>
  <c r="P95" i="1"/>
  <c r="Q95" i="1" s="1"/>
  <c r="AM95" i="1" s="1"/>
  <c r="M95" i="1"/>
  <c r="AE95" i="1" s="1"/>
  <c r="K95" i="1"/>
  <c r="D95" i="1"/>
  <c r="AQ95" i="1" s="1"/>
  <c r="B95" i="1"/>
  <c r="A95" i="1"/>
  <c r="AU80" i="1"/>
  <c r="AT80" i="1"/>
  <c r="AN80" i="1"/>
  <c r="AL80" i="1"/>
  <c r="AF80" i="1"/>
  <c r="P80" i="1"/>
  <c r="Q80" i="1" s="1"/>
  <c r="AM80" i="1" s="1"/>
  <c r="M80" i="1"/>
  <c r="AE80" i="1" s="1"/>
  <c r="K80" i="1"/>
  <c r="D80" i="1"/>
  <c r="AQ80" i="1" s="1"/>
  <c r="B80" i="1"/>
  <c r="A80" i="1"/>
  <c r="AU66" i="1"/>
  <c r="AT66" i="1"/>
  <c r="AN66" i="1"/>
  <c r="AL66" i="1"/>
  <c r="AF66" i="1"/>
  <c r="AE66" i="1"/>
  <c r="P66" i="1"/>
  <c r="Q66" i="1" s="1"/>
  <c r="AM66" i="1" s="1"/>
  <c r="M66" i="1"/>
  <c r="K66" i="1"/>
  <c r="D66" i="1"/>
  <c r="AQ66" i="1" s="1"/>
  <c r="B66" i="1"/>
  <c r="A66" i="1"/>
  <c r="AU65" i="1"/>
  <c r="AT65" i="1"/>
  <c r="AN65" i="1"/>
  <c r="AL65" i="1"/>
  <c r="AF65" i="1"/>
  <c r="AE65" i="1"/>
  <c r="P65" i="1"/>
  <c r="Q65" i="1" s="1"/>
  <c r="AM65" i="1" s="1"/>
  <c r="M65" i="1"/>
  <c r="K65" i="1"/>
  <c r="D65" i="1"/>
  <c r="AQ65" i="1" s="1"/>
  <c r="B65" i="1"/>
  <c r="A65" i="1"/>
  <c r="AU64" i="1"/>
  <c r="AT64" i="1"/>
  <c r="AN64" i="1"/>
  <c r="AL64" i="1"/>
  <c r="AF64" i="1"/>
  <c r="AE64" i="1"/>
  <c r="P64" i="1"/>
  <c r="Q64" i="1" s="1"/>
  <c r="AM64" i="1" s="1"/>
  <c r="M64" i="1"/>
  <c r="K64" i="1"/>
  <c r="D64" i="1"/>
  <c r="AQ64" i="1" s="1"/>
  <c r="B64" i="1"/>
  <c r="A64" i="1"/>
  <c r="AU63" i="1"/>
  <c r="AT63" i="1"/>
  <c r="AN63" i="1"/>
  <c r="AL63" i="1"/>
  <c r="AF63" i="1"/>
  <c r="AE63" i="1"/>
  <c r="P63" i="1"/>
  <c r="Q63" i="1" s="1"/>
  <c r="AM63" i="1" s="1"/>
  <c r="M63" i="1"/>
  <c r="K63" i="1"/>
  <c r="D63" i="1"/>
  <c r="AQ63" i="1" s="1"/>
  <c r="B63" i="1"/>
  <c r="A63" i="1"/>
  <c r="AU78" i="1"/>
  <c r="AT78" i="1"/>
  <c r="AN78" i="1"/>
  <c r="AL78" i="1"/>
  <c r="AF78" i="1"/>
  <c r="AE78" i="1"/>
  <c r="P78" i="1"/>
  <c r="Q78" i="1" s="1"/>
  <c r="AM78" i="1" s="1"/>
  <c r="M78" i="1"/>
  <c r="K78" i="1"/>
  <c r="D78" i="1"/>
  <c r="AQ78" i="1" s="1"/>
  <c r="B78" i="1"/>
  <c r="A78" i="1"/>
  <c r="AU77" i="1"/>
  <c r="AT77" i="1"/>
  <c r="AN77" i="1"/>
  <c r="AL77" i="1"/>
  <c r="AF77" i="1"/>
  <c r="P77" i="1"/>
  <c r="Q77" i="1" s="1"/>
  <c r="AM77" i="1" s="1"/>
  <c r="M77" i="1"/>
  <c r="AE77" i="1" s="1"/>
  <c r="K77" i="1"/>
  <c r="D77" i="1"/>
  <c r="AQ77" i="1" s="1"/>
  <c r="B77" i="1"/>
  <c r="A77" i="1"/>
  <c r="AU76" i="1"/>
  <c r="AT76" i="1"/>
  <c r="AN76" i="1"/>
  <c r="AL76" i="1"/>
  <c r="AF76" i="1"/>
  <c r="P76" i="1"/>
  <c r="Q76" i="1" s="1"/>
  <c r="AM76" i="1" s="1"/>
  <c r="M76" i="1"/>
  <c r="AE76" i="1" s="1"/>
  <c r="K76" i="1"/>
  <c r="D76" i="1"/>
  <c r="AQ76" i="1" s="1"/>
  <c r="B76" i="1"/>
  <c r="A76" i="1"/>
  <c r="AU75" i="1"/>
  <c r="AT75" i="1"/>
  <c r="AN75" i="1"/>
  <c r="AL75" i="1"/>
  <c r="AF75" i="1"/>
  <c r="P75" i="1"/>
  <c r="Q75" i="1" s="1"/>
  <c r="AM75" i="1" s="1"/>
  <c r="M75" i="1"/>
  <c r="AE75" i="1" s="1"/>
  <c r="K75" i="1"/>
  <c r="D75" i="1"/>
  <c r="AQ75" i="1" s="1"/>
  <c r="B75" i="1"/>
  <c r="A75" i="1"/>
  <c r="AU74" i="1"/>
  <c r="AT74" i="1"/>
  <c r="AN74" i="1"/>
  <c r="AL74" i="1"/>
  <c r="AF74" i="1"/>
  <c r="P74" i="1"/>
  <c r="Q74" i="1" s="1"/>
  <c r="AM74" i="1" s="1"/>
  <c r="M74" i="1"/>
  <c r="AE74" i="1" s="1"/>
  <c r="K74" i="1"/>
  <c r="D74" i="1"/>
  <c r="AQ74" i="1" s="1"/>
  <c r="B74" i="1"/>
  <c r="A74" i="1"/>
  <c r="AU73" i="1"/>
  <c r="AT73" i="1"/>
  <c r="AN73" i="1"/>
  <c r="AL73" i="1"/>
  <c r="AF73" i="1"/>
  <c r="P73" i="1"/>
  <c r="Q73" i="1" s="1"/>
  <c r="AM73" i="1" s="1"/>
  <c r="M73" i="1"/>
  <c r="AE73" i="1" s="1"/>
  <c r="K73" i="1"/>
  <c r="D73" i="1"/>
  <c r="AQ73" i="1" s="1"/>
  <c r="B73" i="1"/>
  <c r="A73" i="1"/>
  <c r="AU72" i="1"/>
  <c r="AT72" i="1"/>
  <c r="AN72" i="1"/>
  <c r="AL72" i="1"/>
  <c r="AF72" i="1"/>
  <c r="P72" i="1"/>
  <c r="Q72" i="1" s="1"/>
  <c r="AM72" i="1" s="1"/>
  <c r="M72" i="1"/>
  <c r="AE72" i="1" s="1"/>
  <c r="K72" i="1"/>
  <c r="D72" i="1"/>
  <c r="AQ72" i="1" s="1"/>
  <c r="B72" i="1"/>
  <c r="A72" i="1"/>
  <c r="AU71" i="1"/>
  <c r="AT71" i="1"/>
  <c r="AN71" i="1"/>
  <c r="AL71" i="1"/>
  <c r="AF71" i="1"/>
  <c r="Q71" i="1"/>
  <c r="AM71" i="1" s="1"/>
  <c r="M71" i="1"/>
  <c r="AE71" i="1" s="1"/>
  <c r="K71" i="1"/>
  <c r="D71" i="1"/>
  <c r="AP71" i="1" s="1"/>
  <c r="B71" i="1"/>
  <c r="A71" i="1"/>
  <c r="AU70" i="1"/>
  <c r="AT70" i="1"/>
  <c r="AN70" i="1"/>
  <c r="AL70" i="1"/>
  <c r="AF70" i="1"/>
  <c r="AE70" i="1"/>
  <c r="P70" i="1"/>
  <c r="Q70" i="1" s="1"/>
  <c r="AM70" i="1" s="1"/>
  <c r="M70" i="1"/>
  <c r="K70" i="1"/>
  <c r="D70" i="1"/>
  <c r="AQ70" i="1" s="1"/>
  <c r="B70" i="1"/>
  <c r="A70" i="1"/>
  <c r="AU69" i="1"/>
  <c r="AT69" i="1"/>
  <c r="AN69" i="1"/>
  <c r="AL69" i="1"/>
  <c r="AF69" i="1"/>
  <c r="AE69" i="1"/>
  <c r="P69" i="1"/>
  <c r="Q69" i="1" s="1"/>
  <c r="AM69" i="1" s="1"/>
  <c r="M69" i="1"/>
  <c r="K69" i="1"/>
  <c r="D69" i="1"/>
  <c r="AQ69" i="1" s="1"/>
  <c r="B69" i="1"/>
  <c r="A69" i="1"/>
  <c r="AU68" i="1"/>
  <c r="AT68" i="1"/>
  <c r="AN68" i="1"/>
  <c r="AL68" i="1"/>
  <c r="AF68" i="1"/>
  <c r="AE68" i="1"/>
  <c r="P68" i="1"/>
  <c r="Q68" i="1" s="1"/>
  <c r="AM68" i="1" s="1"/>
  <c r="M68" i="1"/>
  <c r="K68" i="1"/>
  <c r="D68" i="1"/>
  <c r="AQ68" i="1" s="1"/>
  <c r="B68" i="1"/>
  <c r="A68" i="1"/>
  <c r="AU67" i="1"/>
  <c r="AT67" i="1"/>
  <c r="AN67" i="1"/>
  <c r="AL67" i="1"/>
  <c r="AF67" i="1"/>
  <c r="AE67" i="1"/>
  <c r="P67" i="1"/>
  <c r="Q67" i="1" s="1"/>
  <c r="AM67" i="1" s="1"/>
  <c r="M67" i="1"/>
  <c r="K67" i="1"/>
  <c r="D67" i="1"/>
  <c r="AQ67" i="1" s="1"/>
  <c r="B67" i="1"/>
  <c r="A67" i="1"/>
  <c r="AU59" i="1"/>
  <c r="AT59" i="1"/>
  <c r="AN59" i="1"/>
  <c r="AL59" i="1"/>
  <c r="AF59" i="1"/>
  <c r="P59" i="1"/>
  <c r="Q59" i="1" s="1"/>
  <c r="AM59" i="1" s="1"/>
  <c r="M59" i="1"/>
  <c r="AE59" i="1" s="1"/>
  <c r="K59" i="1"/>
  <c r="D59" i="1"/>
  <c r="AQ59" i="1" s="1"/>
  <c r="B59" i="1"/>
  <c r="A59" i="1"/>
  <c r="AU58" i="1"/>
  <c r="AT58" i="1"/>
  <c r="AN58" i="1"/>
  <c r="AL58" i="1"/>
  <c r="AF58" i="1"/>
  <c r="P58" i="1"/>
  <c r="Q58" i="1" s="1"/>
  <c r="AM58" i="1" s="1"/>
  <c r="M58" i="1"/>
  <c r="AE58" i="1" s="1"/>
  <c r="K58" i="1"/>
  <c r="D58" i="1"/>
  <c r="AQ58" i="1" s="1"/>
  <c r="B58" i="1"/>
  <c r="A58" i="1"/>
  <c r="AU57" i="1"/>
  <c r="AT57" i="1"/>
  <c r="AN57" i="1"/>
  <c r="AL57" i="1"/>
  <c r="AF57" i="1"/>
  <c r="P57" i="1"/>
  <c r="Q57" i="1" s="1"/>
  <c r="AM57" i="1" s="1"/>
  <c r="M57" i="1"/>
  <c r="AE57" i="1" s="1"/>
  <c r="K57" i="1"/>
  <c r="D57" i="1"/>
  <c r="AQ57" i="1" s="1"/>
  <c r="B57" i="1"/>
  <c r="A57" i="1"/>
  <c r="AU60" i="1"/>
  <c r="AT60" i="1"/>
  <c r="AN60" i="1"/>
  <c r="AL60" i="1"/>
  <c r="AF60" i="1"/>
  <c r="AE60" i="1"/>
  <c r="P60" i="1"/>
  <c r="Q60" i="1" s="1"/>
  <c r="AM60" i="1" s="1"/>
  <c r="M60" i="1"/>
  <c r="K60" i="1"/>
  <c r="D60" i="1"/>
  <c r="AQ60" i="1" s="1"/>
  <c r="B60" i="1"/>
  <c r="A60" i="1"/>
  <c r="AU62" i="1"/>
  <c r="AT62" i="1"/>
  <c r="AN62" i="1"/>
  <c r="AL62" i="1"/>
  <c r="AF62" i="1"/>
  <c r="AE62" i="1"/>
  <c r="P62" i="1"/>
  <c r="Q62" i="1" s="1"/>
  <c r="AM62" i="1" s="1"/>
  <c r="M62" i="1"/>
  <c r="K62" i="1"/>
  <c r="D62" i="1"/>
  <c r="AQ62" i="1" s="1"/>
  <c r="B62" i="1"/>
  <c r="A62" i="1"/>
  <c r="AU61" i="1"/>
  <c r="AT61" i="1"/>
  <c r="AN61" i="1"/>
  <c r="AL61" i="1"/>
  <c r="AF61" i="1"/>
  <c r="AE61" i="1"/>
  <c r="P61" i="1"/>
  <c r="Q61" i="1" s="1"/>
  <c r="AM61" i="1" s="1"/>
  <c r="M61" i="1"/>
  <c r="K61" i="1"/>
  <c r="D61" i="1"/>
  <c r="AQ61" i="1" s="1"/>
  <c r="B61" i="1"/>
  <c r="A61" i="1"/>
  <c r="AU41" i="1"/>
  <c r="AT41" i="1"/>
  <c r="AN41" i="1"/>
  <c r="AL41" i="1"/>
  <c r="AF41" i="1"/>
  <c r="P41" i="1"/>
  <c r="Q41" i="1" s="1"/>
  <c r="AM41" i="1" s="1"/>
  <c r="M41" i="1"/>
  <c r="AE41" i="1" s="1"/>
  <c r="K41" i="1"/>
  <c r="D41" i="1"/>
  <c r="AQ41" i="1" s="1"/>
  <c r="B41" i="1"/>
  <c r="A41" i="1"/>
  <c r="AU40" i="1"/>
  <c r="AT40" i="1"/>
  <c r="AN40" i="1"/>
  <c r="AL40" i="1"/>
  <c r="AF40" i="1"/>
  <c r="P40" i="1"/>
  <c r="Q40" i="1" s="1"/>
  <c r="AM40" i="1" s="1"/>
  <c r="M40" i="1"/>
  <c r="AE40" i="1" s="1"/>
  <c r="K40" i="1"/>
  <c r="D40" i="1"/>
  <c r="AQ40" i="1" s="1"/>
  <c r="B40" i="1"/>
  <c r="A40" i="1"/>
  <c r="AU39" i="1"/>
  <c r="AT39" i="1"/>
  <c r="AN39" i="1"/>
  <c r="AL39" i="1"/>
  <c r="AF39" i="1"/>
  <c r="P39" i="1"/>
  <c r="Q39" i="1" s="1"/>
  <c r="AM39" i="1" s="1"/>
  <c r="M39" i="1"/>
  <c r="AE39" i="1" s="1"/>
  <c r="K39" i="1"/>
  <c r="D39" i="1"/>
  <c r="AQ39" i="1" s="1"/>
  <c r="B39" i="1"/>
  <c r="A39" i="1"/>
  <c r="AU43" i="1"/>
  <c r="AT43" i="1"/>
  <c r="AN43" i="1"/>
  <c r="AL43" i="1"/>
  <c r="AF43" i="1"/>
  <c r="P43" i="1"/>
  <c r="Q43" i="1" s="1"/>
  <c r="AM43" i="1" s="1"/>
  <c r="M43" i="1"/>
  <c r="AE43" i="1" s="1"/>
  <c r="K43" i="1"/>
  <c r="D43" i="1"/>
  <c r="AQ43" i="1" s="1"/>
  <c r="B43" i="1"/>
  <c r="A43" i="1"/>
  <c r="AU42" i="1"/>
  <c r="AT42" i="1"/>
  <c r="AN42" i="1"/>
  <c r="AL42" i="1"/>
  <c r="AF42" i="1"/>
  <c r="P42" i="1"/>
  <c r="Q42" i="1" s="1"/>
  <c r="AM42" i="1" s="1"/>
  <c r="M42" i="1"/>
  <c r="AE42" i="1" s="1"/>
  <c r="K42" i="1"/>
  <c r="D42" i="1"/>
  <c r="AQ42" i="1" s="1"/>
  <c r="B42" i="1"/>
  <c r="A42" i="1"/>
  <c r="AU56" i="1"/>
  <c r="AT56" i="1"/>
  <c r="AN56" i="1"/>
  <c r="AL56" i="1"/>
  <c r="AF56" i="1"/>
  <c r="AE56" i="1"/>
  <c r="P56" i="1"/>
  <c r="Q56" i="1" s="1"/>
  <c r="AM56" i="1" s="1"/>
  <c r="M56" i="1"/>
  <c r="K56" i="1"/>
  <c r="D56" i="1"/>
  <c r="AQ56" i="1" s="1"/>
  <c r="B56" i="1"/>
  <c r="A56" i="1"/>
  <c r="AU55" i="1"/>
  <c r="AT55" i="1"/>
  <c r="AN55" i="1"/>
  <c r="AL55" i="1"/>
  <c r="AF55" i="1"/>
  <c r="AE55" i="1"/>
  <c r="P55" i="1"/>
  <c r="Q55" i="1" s="1"/>
  <c r="AM55" i="1" s="1"/>
  <c r="M55" i="1"/>
  <c r="K55" i="1"/>
  <c r="D55" i="1"/>
  <c r="AQ55" i="1" s="1"/>
  <c r="B55" i="1"/>
  <c r="A55" i="1"/>
  <c r="AU54" i="1"/>
  <c r="AT54" i="1"/>
  <c r="AN54" i="1"/>
  <c r="AL54" i="1"/>
  <c r="AF54" i="1"/>
  <c r="AE54" i="1"/>
  <c r="P54" i="1"/>
  <c r="Q54" i="1" s="1"/>
  <c r="AM54" i="1" s="1"/>
  <c r="M54" i="1"/>
  <c r="K54" i="1"/>
  <c r="D54" i="1"/>
  <c r="B54" i="1"/>
  <c r="A54" i="1"/>
  <c r="AU53" i="1"/>
  <c r="AT53" i="1"/>
  <c r="AN53" i="1"/>
  <c r="AL53" i="1"/>
  <c r="AF53" i="1"/>
  <c r="AE53" i="1"/>
  <c r="P53" i="1"/>
  <c r="Q53" i="1" s="1"/>
  <c r="AM53" i="1" s="1"/>
  <c r="M53" i="1"/>
  <c r="K53" i="1"/>
  <c r="D53" i="1"/>
  <c r="AQ53" i="1" s="1"/>
  <c r="B53" i="1"/>
  <c r="A53" i="1"/>
  <c r="AU52" i="1"/>
  <c r="AT52" i="1"/>
  <c r="AN52" i="1"/>
  <c r="AL52" i="1"/>
  <c r="AF52" i="1"/>
  <c r="AE52" i="1"/>
  <c r="P52" i="1"/>
  <c r="Q52" i="1" s="1"/>
  <c r="AM52" i="1" s="1"/>
  <c r="M52" i="1"/>
  <c r="K52" i="1"/>
  <c r="D52" i="1"/>
  <c r="AP52" i="1" s="1"/>
  <c r="B52" i="1"/>
  <c r="A52" i="1"/>
  <c r="AU51" i="1"/>
  <c r="AT51" i="1"/>
  <c r="AN51" i="1"/>
  <c r="AL51" i="1"/>
  <c r="AF51" i="1"/>
  <c r="AE51" i="1"/>
  <c r="P51" i="1"/>
  <c r="Q51" i="1" s="1"/>
  <c r="AM51" i="1" s="1"/>
  <c r="M51" i="1"/>
  <c r="K51" i="1"/>
  <c r="D51" i="1"/>
  <c r="AQ51" i="1" s="1"/>
  <c r="B51" i="1"/>
  <c r="A51" i="1"/>
  <c r="AU50" i="1"/>
  <c r="AT50" i="1"/>
  <c r="AN50" i="1"/>
  <c r="AL50" i="1"/>
  <c r="AF50" i="1"/>
  <c r="AE50" i="1"/>
  <c r="P50" i="1"/>
  <c r="Q50" i="1" s="1"/>
  <c r="AM50" i="1" s="1"/>
  <c r="M50" i="1"/>
  <c r="K50" i="1"/>
  <c r="D50" i="1"/>
  <c r="AP50" i="1" s="1"/>
  <c r="B50" i="1"/>
  <c r="A50" i="1"/>
  <c r="AU49" i="1"/>
  <c r="AT49" i="1"/>
  <c r="AN49" i="1"/>
  <c r="AL49" i="1"/>
  <c r="AF49" i="1"/>
  <c r="AE49" i="1"/>
  <c r="P49" i="1"/>
  <c r="Q49" i="1" s="1"/>
  <c r="AM49" i="1" s="1"/>
  <c r="M49" i="1"/>
  <c r="K49" i="1"/>
  <c r="D49" i="1"/>
  <c r="AQ49" i="1" s="1"/>
  <c r="B49" i="1"/>
  <c r="A49" i="1"/>
  <c r="AU48" i="1"/>
  <c r="AT48" i="1"/>
  <c r="AN48" i="1"/>
  <c r="AL48" i="1"/>
  <c r="AF48" i="1"/>
  <c r="P48" i="1"/>
  <c r="Q48" i="1" s="1"/>
  <c r="AM48" i="1" s="1"/>
  <c r="M48" i="1"/>
  <c r="AE48" i="1" s="1"/>
  <c r="K48" i="1"/>
  <c r="D48" i="1"/>
  <c r="AP48" i="1" s="1"/>
  <c r="B48" i="1"/>
  <c r="A48" i="1"/>
  <c r="AU47" i="1"/>
  <c r="AT47" i="1"/>
  <c r="AN47" i="1"/>
  <c r="AL47" i="1"/>
  <c r="AF47" i="1"/>
  <c r="P47" i="1"/>
  <c r="Q47" i="1" s="1"/>
  <c r="AM47" i="1" s="1"/>
  <c r="M47" i="1"/>
  <c r="AE47" i="1" s="1"/>
  <c r="K47" i="1"/>
  <c r="D47" i="1"/>
  <c r="AQ47" i="1" s="1"/>
  <c r="B47" i="1"/>
  <c r="A47" i="1"/>
  <c r="AU46" i="1"/>
  <c r="AT46" i="1"/>
  <c r="AN46" i="1"/>
  <c r="AL46" i="1"/>
  <c r="AF46" i="1"/>
  <c r="P46" i="1"/>
  <c r="Q46" i="1" s="1"/>
  <c r="AM46" i="1" s="1"/>
  <c r="M46" i="1"/>
  <c r="AE46" i="1" s="1"/>
  <c r="K46" i="1"/>
  <c r="D46" i="1"/>
  <c r="AP46" i="1" s="1"/>
  <c r="B46" i="1"/>
  <c r="A46" i="1"/>
  <c r="AU45" i="1"/>
  <c r="AT45" i="1"/>
  <c r="AN45" i="1"/>
  <c r="AL45" i="1"/>
  <c r="AF45" i="1"/>
  <c r="P45" i="1"/>
  <c r="Q45" i="1" s="1"/>
  <c r="AM45" i="1" s="1"/>
  <c r="M45" i="1"/>
  <c r="AE45" i="1" s="1"/>
  <c r="K45" i="1"/>
  <c r="D45" i="1"/>
  <c r="AQ45" i="1" s="1"/>
  <c r="B45" i="1"/>
  <c r="A45" i="1"/>
  <c r="AU44" i="1"/>
  <c r="AT44" i="1"/>
  <c r="AN44" i="1"/>
  <c r="AL44" i="1"/>
  <c r="AF44" i="1"/>
  <c r="P44" i="1"/>
  <c r="Q44" i="1" s="1"/>
  <c r="AM44" i="1" s="1"/>
  <c r="M44" i="1"/>
  <c r="AE44" i="1" s="1"/>
  <c r="K44" i="1"/>
  <c r="D44" i="1"/>
  <c r="AP44" i="1" s="1"/>
  <c r="B44" i="1"/>
  <c r="A44" i="1"/>
  <c r="AU33" i="1"/>
  <c r="AT33" i="1"/>
  <c r="AN33" i="1"/>
  <c r="AL33" i="1"/>
  <c r="AF33" i="1"/>
  <c r="Q33" i="1"/>
  <c r="AM33" i="1" s="1"/>
  <c r="M33" i="1"/>
  <c r="AE33" i="1" s="1"/>
  <c r="K33" i="1"/>
  <c r="D33" i="1"/>
  <c r="AQ33" i="1" s="1"/>
  <c r="B33" i="1"/>
  <c r="A33" i="1"/>
  <c r="AU34" i="1"/>
  <c r="AT34" i="1"/>
  <c r="AN34" i="1"/>
  <c r="AL34" i="1"/>
  <c r="AF34" i="1"/>
  <c r="P34" i="1"/>
  <c r="Q34" i="1" s="1"/>
  <c r="AM34" i="1" s="1"/>
  <c r="M34" i="1"/>
  <c r="AE34" i="1" s="1"/>
  <c r="K34" i="1"/>
  <c r="D34" i="1"/>
  <c r="AP34" i="1" s="1"/>
  <c r="B34" i="1"/>
  <c r="A34" i="1"/>
  <c r="AF38" i="1"/>
  <c r="P38" i="1"/>
  <c r="Q38" i="1" s="1"/>
  <c r="M38" i="1"/>
  <c r="AE38" i="1" s="1"/>
  <c r="AF37" i="1"/>
  <c r="P37" i="1"/>
  <c r="Q37" i="1" s="1"/>
  <c r="M37" i="1"/>
  <c r="AE37" i="1" s="1"/>
  <c r="AU36" i="1"/>
  <c r="AT36" i="1"/>
  <c r="AN36" i="1"/>
  <c r="AL36" i="1"/>
  <c r="AF36" i="1"/>
  <c r="P36" i="1"/>
  <c r="Q36" i="1" s="1"/>
  <c r="AM36" i="1" s="1"/>
  <c r="M36" i="1"/>
  <c r="AE36" i="1" s="1"/>
  <c r="K36" i="1"/>
  <c r="D36" i="1"/>
  <c r="AQ36" i="1" s="1"/>
  <c r="B36" i="1"/>
  <c r="A36" i="1"/>
  <c r="AU35" i="1"/>
  <c r="AT35" i="1"/>
  <c r="AN35" i="1"/>
  <c r="AL35" i="1"/>
  <c r="AF35" i="1"/>
  <c r="P35" i="1"/>
  <c r="Q35" i="1" s="1"/>
  <c r="AM35" i="1" s="1"/>
  <c r="M35" i="1"/>
  <c r="AE35" i="1" s="1"/>
  <c r="K35" i="1"/>
  <c r="D35" i="1"/>
  <c r="AP35" i="1" s="1"/>
  <c r="B35" i="1"/>
  <c r="A35" i="1"/>
  <c r="AU30" i="1"/>
  <c r="AT30" i="1"/>
  <c r="AN30" i="1"/>
  <c r="AL30" i="1"/>
  <c r="AF30" i="1"/>
  <c r="P30" i="1"/>
  <c r="Q30" i="1" s="1"/>
  <c r="AM30" i="1" s="1"/>
  <c r="M30" i="1"/>
  <c r="AE30" i="1" s="1"/>
  <c r="K30" i="1"/>
  <c r="D30" i="1"/>
  <c r="AQ30" i="1" s="1"/>
  <c r="B30" i="1"/>
  <c r="A30" i="1"/>
  <c r="AU174" i="1"/>
  <c r="AT174" i="1"/>
  <c r="AN174" i="1"/>
  <c r="AL174" i="1"/>
  <c r="AF174" i="1"/>
  <c r="Q174" i="1"/>
  <c r="AM174" i="1" s="1"/>
  <c r="M174" i="1"/>
  <c r="AE174" i="1" s="1"/>
  <c r="K174" i="1"/>
  <c r="D174" i="1"/>
  <c r="AP174" i="1" s="1"/>
  <c r="B174" i="1"/>
  <c r="A174" i="1"/>
  <c r="AU173" i="1"/>
  <c r="AT173" i="1"/>
  <c r="AN173" i="1"/>
  <c r="AL173" i="1"/>
  <c r="AF173" i="1"/>
  <c r="Q173" i="1"/>
  <c r="AM173" i="1" s="1"/>
  <c r="M173" i="1"/>
  <c r="AE173" i="1" s="1"/>
  <c r="K173" i="1"/>
  <c r="D173" i="1"/>
  <c r="AP173" i="1" s="1"/>
  <c r="B173" i="1"/>
  <c r="A173" i="1"/>
  <c r="AU32" i="1"/>
  <c r="AT32" i="1"/>
  <c r="AN32" i="1"/>
  <c r="AL32" i="1"/>
  <c r="AF32" i="1"/>
  <c r="P32" i="1"/>
  <c r="Q32" i="1" s="1"/>
  <c r="AM32" i="1" s="1"/>
  <c r="M32" i="1"/>
  <c r="AE32" i="1" s="1"/>
  <c r="K32" i="1"/>
  <c r="D32" i="1"/>
  <c r="AP32" i="1" s="1"/>
  <c r="B32" i="1"/>
  <c r="A32" i="1"/>
  <c r="AU29" i="1"/>
  <c r="AT29" i="1"/>
  <c r="AN29" i="1"/>
  <c r="AL29" i="1"/>
  <c r="AF29" i="1"/>
  <c r="P29" i="1"/>
  <c r="Q29" i="1" s="1"/>
  <c r="AM29" i="1" s="1"/>
  <c r="M29" i="1"/>
  <c r="AE29" i="1" s="1"/>
  <c r="K29" i="1"/>
  <c r="D29" i="1"/>
  <c r="AQ29" i="1" s="1"/>
  <c r="B29" i="1"/>
  <c r="A29" i="1"/>
  <c r="AU31" i="1"/>
  <c r="AT31" i="1"/>
  <c r="AN31" i="1"/>
  <c r="AL31" i="1"/>
  <c r="AF31" i="1"/>
  <c r="P31" i="1"/>
  <c r="Q31" i="1" s="1"/>
  <c r="AM31" i="1" s="1"/>
  <c r="M31" i="1"/>
  <c r="AE31" i="1" s="1"/>
  <c r="K31" i="1"/>
  <c r="D31" i="1"/>
  <c r="AP31" i="1" s="1"/>
  <c r="B31" i="1"/>
  <c r="A31" i="1"/>
  <c r="AU169" i="1"/>
  <c r="AT169" i="1"/>
  <c r="AN169" i="1"/>
  <c r="AL169" i="1"/>
  <c r="AF169" i="1"/>
  <c r="P169" i="1"/>
  <c r="Q169" i="1" s="1"/>
  <c r="AM169" i="1" s="1"/>
  <c r="M169" i="1"/>
  <c r="AE169" i="1" s="1"/>
  <c r="K169" i="1"/>
  <c r="D169" i="1"/>
  <c r="AQ169" i="1" s="1"/>
  <c r="B169" i="1"/>
  <c r="A169" i="1"/>
  <c r="AU171" i="1"/>
  <c r="AT171" i="1"/>
  <c r="AN171" i="1"/>
  <c r="AL171" i="1"/>
  <c r="AF171" i="1"/>
  <c r="P171" i="1"/>
  <c r="Q171" i="1" s="1"/>
  <c r="AM171" i="1" s="1"/>
  <c r="M171" i="1"/>
  <c r="AE171" i="1" s="1"/>
  <c r="K171" i="1"/>
  <c r="D171" i="1"/>
  <c r="AP171" i="1" s="1"/>
  <c r="B171" i="1"/>
  <c r="A171" i="1"/>
  <c r="AU170" i="1"/>
  <c r="AT170" i="1"/>
  <c r="AN170" i="1"/>
  <c r="AL170" i="1"/>
  <c r="AF170" i="1"/>
  <c r="P170" i="1"/>
  <c r="Q170" i="1" s="1"/>
  <c r="AM170" i="1" s="1"/>
  <c r="M170" i="1"/>
  <c r="AE170" i="1" s="1"/>
  <c r="K170" i="1"/>
  <c r="D170" i="1"/>
  <c r="AQ170" i="1" s="1"/>
  <c r="B170" i="1"/>
  <c r="A170" i="1"/>
  <c r="AU168" i="1"/>
  <c r="AT168" i="1"/>
  <c r="AN168" i="1"/>
  <c r="AL168" i="1"/>
  <c r="AF168" i="1"/>
  <c r="P168" i="1"/>
  <c r="Q168" i="1" s="1"/>
  <c r="AM168" i="1" s="1"/>
  <c r="M168" i="1"/>
  <c r="AE168" i="1" s="1"/>
  <c r="K168" i="1"/>
  <c r="D168" i="1"/>
  <c r="AQ168" i="1" s="1"/>
  <c r="B168" i="1"/>
  <c r="A168" i="1"/>
  <c r="AU132" i="1"/>
  <c r="AT132" i="1"/>
  <c r="AN132" i="1"/>
  <c r="AL132" i="1"/>
  <c r="AF132" i="1"/>
  <c r="P132" i="1"/>
  <c r="Q132" i="1" s="1"/>
  <c r="AM132" i="1" s="1"/>
  <c r="M132" i="1"/>
  <c r="AE132" i="1" s="1"/>
  <c r="K132" i="1"/>
  <c r="D132" i="1"/>
  <c r="AQ132" i="1" s="1"/>
  <c r="B132" i="1"/>
  <c r="A132" i="1"/>
  <c r="AU131" i="1"/>
  <c r="AT131" i="1"/>
  <c r="AN131" i="1"/>
  <c r="AL131" i="1"/>
  <c r="AF131" i="1"/>
  <c r="P131" i="1"/>
  <c r="Q131" i="1" s="1"/>
  <c r="AM131" i="1" s="1"/>
  <c r="M131" i="1"/>
  <c r="AE131" i="1" s="1"/>
  <c r="K131" i="1"/>
  <c r="D131" i="1"/>
  <c r="AQ131" i="1" s="1"/>
  <c r="B131" i="1"/>
  <c r="A131" i="1"/>
  <c r="AU12" i="1"/>
  <c r="AT12" i="1"/>
  <c r="AN12" i="1"/>
  <c r="AL12" i="1"/>
  <c r="AF12" i="1"/>
  <c r="P12" i="1"/>
  <c r="Q12" i="1" s="1"/>
  <c r="AM12" i="1" s="1"/>
  <c r="M12" i="1"/>
  <c r="AE12" i="1" s="1"/>
  <c r="K12" i="1"/>
  <c r="D12" i="1"/>
  <c r="AQ12" i="1" s="1"/>
  <c r="B12" i="1"/>
  <c r="A12" i="1"/>
  <c r="AU11" i="1"/>
  <c r="AT11" i="1"/>
  <c r="AN11" i="1"/>
  <c r="AL11" i="1"/>
  <c r="AF11" i="1"/>
  <c r="P11" i="1"/>
  <c r="Q11" i="1" s="1"/>
  <c r="AM11" i="1" s="1"/>
  <c r="M11" i="1"/>
  <c r="AE11" i="1" s="1"/>
  <c r="K11" i="1"/>
  <c r="D11" i="1"/>
  <c r="AQ11" i="1" s="1"/>
  <c r="B11" i="1"/>
  <c r="A11" i="1"/>
  <c r="AU16" i="1"/>
  <c r="AT16" i="1"/>
  <c r="AN16" i="1"/>
  <c r="AL16" i="1"/>
  <c r="AF16" i="1"/>
  <c r="AE16" i="1"/>
  <c r="P16" i="1"/>
  <c r="Q16" i="1" s="1"/>
  <c r="AM16" i="1" s="1"/>
  <c r="M16" i="1"/>
  <c r="K16" i="1"/>
  <c r="D16" i="1"/>
  <c r="AQ16" i="1" s="1"/>
  <c r="B16" i="1"/>
  <c r="A16" i="1"/>
  <c r="AU15" i="1"/>
  <c r="AT15" i="1"/>
  <c r="AN15" i="1"/>
  <c r="AL15" i="1"/>
  <c r="AF15" i="1"/>
  <c r="AE15" i="1"/>
  <c r="P15" i="1"/>
  <c r="Q15" i="1" s="1"/>
  <c r="AM15" i="1" s="1"/>
  <c r="M15" i="1"/>
  <c r="K15" i="1"/>
  <c r="D15" i="1"/>
  <c r="AQ15" i="1" s="1"/>
  <c r="B15" i="1"/>
  <c r="A15" i="1"/>
  <c r="AU14" i="1"/>
  <c r="AT14" i="1"/>
  <c r="AN14" i="1"/>
  <c r="AL14" i="1"/>
  <c r="AF14" i="1"/>
  <c r="AE14" i="1"/>
  <c r="P14" i="1"/>
  <c r="Q14" i="1" s="1"/>
  <c r="AM14" i="1" s="1"/>
  <c r="M14" i="1"/>
  <c r="D14" i="1"/>
  <c r="AP14" i="1" s="1"/>
  <c r="B14" i="1"/>
  <c r="A14" i="1"/>
  <c r="AU13" i="1"/>
  <c r="AT13" i="1"/>
  <c r="AN13" i="1"/>
  <c r="AF13" i="1"/>
  <c r="AE13" i="1"/>
  <c r="P13" i="1"/>
  <c r="Q13" i="1" s="1"/>
  <c r="AM13" i="1" s="1"/>
  <c r="M13" i="1"/>
  <c r="D13" i="1"/>
  <c r="AQ13" i="1" s="1"/>
  <c r="B13" i="1"/>
  <c r="A13" i="1"/>
  <c r="AU28" i="1"/>
  <c r="AT28" i="1"/>
  <c r="AN28" i="1"/>
  <c r="AL28" i="1"/>
  <c r="AF28" i="1"/>
  <c r="AE28" i="1"/>
  <c r="P28" i="1"/>
  <c r="Q28" i="1" s="1"/>
  <c r="AM28" i="1" s="1"/>
  <c r="M28" i="1"/>
  <c r="K28" i="1"/>
  <c r="D28" i="1"/>
  <c r="AP28" i="1" s="1"/>
  <c r="B28" i="1"/>
  <c r="A28" i="1"/>
  <c r="AU27" i="1"/>
  <c r="AT27" i="1"/>
  <c r="AN27" i="1"/>
  <c r="AL27" i="1"/>
  <c r="AF27" i="1"/>
  <c r="AE27" i="1"/>
  <c r="P27" i="1"/>
  <c r="Q27" i="1" s="1"/>
  <c r="AM27" i="1" s="1"/>
  <c r="M27" i="1"/>
  <c r="K27" i="1"/>
  <c r="D27" i="1"/>
  <c r="AQ27" i="1" s="1"/>
  <c r="B27" i="1"/>
  <c r="A27" i="1"/>
  <c r="AU26" i="1"/>
  <c r="AT26" i="1"/>
  <c r="AN26" i="1"/>
  <c r="AL26" i="1"/>
  <c r="AF26" i="1"/>
  <c r="P26" i="1"/>
  <c r="Q26" i="1" s="1"/>
  <c r="AM26" i="1" s="1"/>
  <c r="M26" i="1"/>
  <c r="AE26" i="1" s="1"/>
  <c r="K26" i="1"/>
  <c r="D26" i="1"/>
  <c r="AO26" i="1" s="1"/>
  <c r="B26" i="1"/>
  <c r="A26" i="1"/>
  <c r="AU25" i="1"/>
  <c r="AT25" i="1"/>
  <c r="AN25" i="1"/>
  <c r="AL25" i="1"/>
  <c r="AF25" i="1"/>
  <c r="P25" i="1"/>
  <c r="Q25" i="1" s="1"/>
  <c r="AM25" i="1" s="1"/>
  <c r="M25" i="1"/>
  <c r="AE25" i="1" s="1"/>
  <c r="K25" i="1"/>
  <c r="D25" i="1"/>
  <c r="AQ25" i="1" s="1"/>
  <c r="B25" i="1"/>
  <c r="A25" i="1"/>
  <c r="AU24" i="1"/>
  <c r="AT24" i="1"/>
  <c r="AN24" i="1"/>
  <c r="AL24" i="1"/>
  <c r="AF24" i="1"/>
  <c r="P24" i="1"/>
  <c r="Q24" i="1" s="1"/>
  <c r="AM24" i="1" s="1"/>
  <c r="M24" i="1"/>
  <c r="AE24" i="1" s="1"/>
  <c r="D24" i="1"/>
  <c r="AP24" i="1" s="1"/>
  <c r="B24" i="1"/>
  <c r="A24" i="1"/>
  <c r="AU23" i="1"/>
  <c r="AT23" i="1"/>
  <c r="AN23" i="1"/>
  <c r="AL23" i="1"/>
  <c r="AF23" i="1"/>
  <c r="P23" i="1"/>
  <c r="Q23" i="1" s="1"/>
  <c r="AM23" i="1" s="1"/>
  <c r="M23" i="1"/>
  <c r="AE23" i="1" s="1"/>
  <c r="D23" i="1"/>
  <c r="AP23" i="1" s="1"/>
  <c r="B23" i="1"/>
  <c r="A23" i="1"/>
  <c r="AU22" i="1"/>
  <c r="AT22" i="1"/>
  <c r="AN22" i="1"/>
  <c r="AL22" i="1"/>
  <c r="AF22" i="1"/>
  <c r="P22" i="1"/>
  <c r="Q22" i="1" s="1"/>
  <c r="AM22" i="1" s="1"/>
  <c r="M22" i="1"/>
  <c r="AE22" i="1" s="1"/>
  <c r="D22" i="1"/>
  <c r="AP22" i="1" s="1"/>
  <c r="B22" i="1"/>
  <c r="A22" i="1"/>
  <c r="AU21" i="1"/>
  <c r="AT21" i="1"/>
  <c r="AN21" i="1"/>
  <c r="AL21" i="1"/>
  <c r="AF21" i="1"/>
  <c r="P21" i="1"/>
  <c r="Q21" i="1" s="1"/>
  <c r="AM21" i="1" s="1"/>
  <c r="M21" i="1"/>
  <c r="AE21" i="1" s="1"/>
  <c r="D21" i="1"/>
  <c r="AP21" i="1" s="1"/>
  <c r="B21" i="1"/>
  <c r="A21" i="1"/>
  <c r="AN20" i="1"/>
  <c r="AL20" i="1"/>
  <c r="AF20" i="1"/>
  <c r="P20" i="1"/>
  <c r="Q20" i="1" s="1"/>
  <c r="M20" i="1"/>
  <c r="AE20" i="1" s="1"/>
  <c r="D20" i="1"/>
  <c r="AT20" i="1" s="1"/>
  <c r="B20" i="1"/>
  <c r="A20" i="1" s="1"/>
  <c r="AN19" i="1"/>
  <c r="AL19" i="1"/>
  <c r="AF19" i="1"/>
  <c r="AE19" i="1"/>
  <c r="P19" i="1"/>
  <c r="Q19" i="1" s="1"/>
  <c r="M19" i="1"/>
  <c r="D19" i="1"/>
  <c r="AT19" i="1" s="1"/>
  <c r="B19" i="1"/>
  <c r="A19" i="1" s="1"/>
  <c r="AU18" i="1"/>
  <c r="AT18" i="1"/>
  <c r="AN18" i="1"/>
  <c r="AL18" i="1"/>
  <c r="AF18" i="1"/>
  <c r="AE18" i="1"/>
  <c r="P18" i="1"/>
  <c r="Q18" i="1" s="1"/>
  <c r="AM18" i="1" s="1"/>
  <c r="M18" i="1"/>
  <c r="K18" i="1"/>
  <c r="D18" i="1"/>
  <c r="AP18" i="1" s="1"/>
  <c r="B18" i="1"/>
  <c r="A18" i="1"/>
  <c r="AN17" i="1"/>
  <c r="AL17" i="1"/>
  <c r="AF17" i="1"/>
  <c r="AE17" i="1"/>
  <c r="P17" i="1"/>
  <c r="Q17" i="1" s="1"/>
  <c r="AM17" i="1" s="1"/>
  <c r="M17" i="1"/>
  <c r="D17" i="1"/>
  <c r="AU17" i="1" s="1"/>
  <c r="B17" i="1"/>
  <c r="A17" i="1" s="1"/>
  <c r="AC2" i="1"/>
  <c r="AB2" i="1"/>
  <c r="AA2" i="1"/>
  <c r="Z2" i="1"/>
  <c r="Y2" i="1"/>
  <c r="X2" i="1"/>
  <c r="W2" i="1"/>
  <c r="V2" i="1"/>
  <c r="R2" i="1"/>
  <c r="AM1" i="1"/>
  <c r="AN1" i="1" s="1"/>
  <c r="AO1" i="1" s="1"/>
  <c r="AP1" i="1" s="1"/>
  <c r="AQ1" i="1" s="1"/>
  <c r="AR1" i="1" s="1"/>
  <c r="AS1" i="1" s="1"/>
  <c r="AT1" i="1" s="1"/>
  <c r="AU1" i="1" s="1"/>
  <c r="AV1" i="1" s="1"/>
  <c r="AH1" i="1"/>
  <c r="AE1" i="1"/>
  <c r="AF1" i="1" s="1"/>
  <c r="V1" i="1"/>
  <c r="W1" i="1" s="1"/>
  <c r="X1" i="1" s="1"/>
  <c r="Y1" i="1" s="1"/>
  <c r="Z1" i="1" s="1"/>
  <c r="AA1" i="1" s="1"/>
  <c r="AB1" i="1" s="1"/>
  <c r="AC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AO44" i="1" l="1"/>
  <c r="AO48" i="1"/>
  <c r="AO155" i="1"/>
  <c r="AU20" i="1"/>
  <c r="AO21" i="1"/>
  <c r="AO23" i="1"/>
  <c r="AO31" i="1"/>
  <c r="AO35" i="1"/>
  <c r="AQ157" i="1"/>
  <c r="AQ180" i="1"/>
  <c r="AQ200" i="1"/>
  <c r="AO221" i="1"/>
  <c r="AQ22" i="1"/>
  <c r="AQ24" i="1"/>
  <c r="AP27" i="1"/>
  <c r="AP16" i="1"/>
  <c r="AP17" i="1" s="1"/>
  <c r="AQ17" i="1" s="1"/>
  <c r="AP132" i="1"/>
  <c r="AP169" i="1"/>
  <c r="AO173" i="1"/>
  <c r="AO174" i="1"/>
  <c r="AP30" i="1"/>
  <c r="AP33" i="1"/>
  <c r="AP47" i="1"/>
  <c r="AQ50" i="1"/>
  <c r="AP54" i="1"/>
  <c r="AQ54" i="1"/>
  <c r="AP42" i="1"/>
  <c r="AP62" i="1"/>
  <c r="AP59" i="1"/>
  <c r="AP70" i="1"/>
  <c r="AP73" i="1"/>
  <c r="AP63" i="1"/>
  <c r="AP80" i="1"/>
  <c r="AP92" i="1"/>
  <c r="AP114" i="1"/>
  <c r="AP110" i="1"/>
  <c r="AP108" i="1"/>
  <c r="AP129" i="1"/>
  <c r="AO129" i="1"/>
  <c r="AP162" i="1"/>
  <c r="AP176" i="1"/>
  <c r="AQ176" i="1"/>
  <c r="AP179" i="1"/>
  <c r="AP186" i="1"/>
  <c r="AO186" i="1"/>
  <c r="AP225" i="1"/>
  <c r="AU19" i="1"/>
  <c r="AQ21" i="1"/>
  <c r="AO22" i="1"/>
  <c r="AQ23" i="1"/>
  <c r="AO24" i="1"/>
  <c r="AP25" i="1"/>
  <c r="AP13" i="1"/>
  <c r="AP12" i="1"/>
  <c r="AP170" i="1"/>
  <c r="AP29" i="1"/>
  <c r="AO32" i="1"/>
  <c r="AQ173" i="1"/>
  <c r="AQ174" i="1"/>
  <c r="AP36" i="1"/>
  <c r="AO34" i="1"/>
  <c r="AP45" i="1"/>
  <c r="AO46" i="1"/>
  <c r="AP49" i="1"/>
  <c r="AP55" i="1"/>
  <c r="AP41" i="1"/>
  <c r="AP57" i="1"/>
  <c r="AP68" i="1"/>
  <c r="AP77" i="1"/>
  <c r="AP65" i="1"/>
  <c r="AP98" i="1"/>
  <c r="AP94" i="1"/>
  <c r="AP116" i="1"/>
  <c r="AP112" i="1"/>
  <c r="AP127" i="1"/>
  <c r="AQ129" i="1"/>
  <c r="AP161" i="1"/>
  <c r="AQ161" i="1"/>
  <c r="AP177" i="1"/>
  <c r="AP184" i="1"/>
  <c r="AQ186" i="1"/>
  <c r="AP199" i="1"/>
  <c r="AP222" i="1"/>
  <c r="AP51" i="1"/>
  <c r="AP53" i="1"/>
  <c r="AP39" i="1"/>
  <c r="AP75" i="1"/>
  <c r="AP96" i="1"/>
  <c r="AP101" i="1"/>
  <c r="AP103" i="1"/>
  <c r="AP105" i="1"/>
  <c r="AP130" i="1"/>
  <c r="AP124" i="1"/>
  <c r="AP126" i="1"/>
  <c r="AP140" i="1"/>
  <c r="AP142" i="1"/>
  <c r="AP121" i="1"/>
  <c r="AP134" i="1"/>
  <c r="AP143" i="1"/>
  <c r="AP81" i="1"/>
  <c r="AP83" i="1"/>
  <c r="AP166" i="1"/>
  <c r="AP145" i="1"/>
  <c r="AP147" i="1"/>
  <c r="AP137" i="1"/>
  <c r="AP133" i="1"/>
  <c r="AP149" i="1"/>
  <c r="AP151" i="1"/>
  <c r="AP153" i="1"/>
  <c r="AQ155" i="1"/>
  <c r="AP158" i="1"/>
  <c r="AP160" i="1"/>
  <c r="AP164" i="1"/>
  <c r="AP175" i="1"/>
  <c r="AP181" i="1"/>
  <c r="AP187" i="1"/>
  <c r="AP189" i="1"/>
  <c r="AP191" i="1"/>
  <c r="AP193" i="1"/>
  <c r="AP195" i="1"/>
  <c r="AP201" i="1"/>
  <c r="AQ221" i="1"/>
  <c r="AT17" i="1"/>
  <c r="AO18" i="1"/>
  <c r="AO19" i="1" s="1"/>
  <c r="AO20" i="1" s="1"/>
  <c r="AQ18" i="1"/>
  <c r="AM19" i="1"/>
  <c r="AM20" i="1"/>
  <c r="AQ26" i="1"/>
  <c r="AO28" i="1"/>
  <c r="AQ28" i="1"/>
  <c r="AP19" i="1"/>
  <c r="AQ19" i="1" s="1"/>
  <c r="AO25" i="1"/>
  <c r="AP26" i="1"/>
  <c r="AO27" i="1"/>
  <c r="AO13" i="1"/>
  <c r="AO14" i="1"/>
  <c r="AQ14" i="1"/>
  <c r="AP15" i="1"/>
  <c r="AO16" i="1"/>
  <c r="AP11" i="1"/>
  <c r="AO12" i="1"/>
  <c r="AP131" i="1"/>
  <c r="AO132" i="1"/>
  <c r="AP168" i="1"/>
  <c r="AO170" i="1"/>
  <c r="AQ171" i="1"/>
  <c r="AQ31" i="1"/>
  <c r="AQ32" i="1"/>
  <c r="AQ35" i="1"/>
  <c r="AQ34" i="1"/>
  <c r="AQ44" i="1"/>
  <c r="AQ46" i="1"/>
  <c r="AQ48" i="1"/>
  <c r="AO50" i="1"/>
  <c r="AQ52" i="1"/>
  <c r="AO54" i="1"/>
  <c r="AO15" i="1"/>
  <c r="AO11" i="1"/>
  <c r="AO131" i="1"/>
  <c r="AO168" i="1"/>
  <c r="AO171" i="1"/>
  <c r="AO52" i="1"/>
  <c r="AO169" i="1"/>
  <c r="AO29" i="1"/>
  <c r="AO30" i="1"/>
  <c r="AO36" i="1"/>
  <c r="AO33" i="1"/>
  <c r="AO45" i="1"/>
  <c r="AO47" i="1"/>
  <c r="AO49" i="1"/>
  <c r="AO51" i="1"/>
  <c r="AO53" i="1"/>
  <c r="AO55" i="1"/>
  <c r="AP56" i="1"/>
  <c r="AO42" i="1"/>
  <c r="AP43" i="1"/>
  <c r="AO39" i="1"/>
  <c r="AP40" i="1"/>
  <c r="AO41" i="1"/>
  <c r="AP61" i="1"/>
  <c r="AO62" i="1"/>
  <c r="AP60" i="1"/>
  <c r="AO57" i="1"/>
  <c r="AP58" i="1"/>
  <c r="AO59" i="1"/>
  <c r="AP67" i="1"/>
  <c r="AO68" i="1"/>
  <c r="AP69" i="1"/>
  <c r="AO70" i="1"/>
  <c r="AO71" i="1"/>
  <c r="AQ71" i="1"/>
  <c r="AP72" i="1"/>
  <c r="AO73" i="1"/>
  <c r="AP74" i="1"/>
  <c r="AO75" i="1"/>
  <c r="AP76" i="1"/>
  <c r="AO77" i="1"/>
  <c r="AP78" i="1"/>
  <c r="AO63" i="1"/>
  <c r="AP64" i="1"/>
  <c r="AO65" i="1"/>
  <c r="AP66" i="1"/>
  <c r="AO80" i="1"/>
  <c r="AP95" i="1"/>
  <c r="AO96" i="1"/>
  <c r="AP97" i="1"/>
  <c r="AO98" i="1"/>
  <c r="AP99" i="1"/>
  <c r="AO100" i="1"/>
  <c r="AQ100" i="1"/>
  <c r="AO102" i="1"/>
  <c r="AQ102" i="1"/>
  <c r="AO104" i="1"/>
  <c r="AQ104" i="1"/>
  <c r="AQ106" i="1"/>
  <c r="AP106" i="1"/>
  <c r="AO106" i="1"/>
  <c r="AO56" i="1"/>
  <c r="AO43" i="1"/>
  <c r="AO40" i="1"/>
  <c r="AO61" i="1"/>
  <c r="AO60" i="1"/>
  <c r="AO58" i="1"/>
  <c r="AO67" i="1"/>
  <c r="AO69" i="1"/>
  <c r="AO72" i="1"/>
  <c r="AO74" i="1"/>
  <c r="AO76" i="1"/>
  <c r="AO78" i="1"/>
  <c r="AO64" i="1"/>
  <c r="AO66" i="1"/>
  <c r="AO95" i="1"/>
  <c r="AO97" i="1"/>
  <c r="AO99" i="1"/>
  <c r="AO101" i="1"/>
  <c r="AO103" i="1"/>
  <c r="AO105" i="1"/>
  <c r="AO107" i="1"/>
  <c r="AQ107" i="1"/>
  <c r="AP86" i="1"/>
  <c r="AO87" i="1"/>
  <c r="AQ87" i="1"/>
  <c r="AP88" i="1"/>
  <c r="AO89" i="1"/>
  <c r="AQ89" i="1"/>
  <c r="AP90" i="1"/>
  <c r="AO118" i="1"/>
  <c r="AQ118" i="1"/>
  <c r="AP119" i="1"/>
  <c r="AO91" i="1"/>
  <c r="AQ91" i="1"/>
  <c r="AO93" i="1"/>
  <c r="AQ93" i="1"/>
  <c r="AO85" i="1"/>
  <c r="AQ85" i="1"/>
  <c r="AO115" i="1"/>
  <c r="AQ115" i="1"/>
  <c r="AO117" i="1"/>
  <c r="AQ117" i="1"/>
  <c r="AO111" i="1"/>
  <c r="AQ111" i="1"/>
  <c r="AO113" i="1"/>
  <c r="AQ113" i="1"/>
  <c r="AO109" i="1"/>
  <c r="AQ109" i="1"/>
  <c r="AO128" i="1"/>
  <c r="AQ128" i="1"/>
  <c r="AO123" i="1"/>
  <c r="AQ123" i="1"/>
  <c r="AO125" i="1"/>
  <c r="AQ125" i="1"/>
  <c r="AO139" i="1"/>
  <c r="AQ139" i="1"/>
  <c r="AO141" i="1"/>
  <c r="AQ141" i="1"/>
  <c r="AO120" i="1"/>
  <c r="AQ120" i="1"/>
  <c r="AO122" i="1"/>
  <c r="AQ122" i="1"/>
  <c r="AO135" i="1"/>
  <c r="AQ135" i="1"/>
  <c r="AO144" i="1"/>
  <c r="AQ144" i="1"/>
  <c r="AO82" i="1"/>
  <c r="AQ82" i="1"/>
  <c r="AO84" i="1"/>
  <c r="AQ84" i="1"/>
  <c r="AO167" i="1"/>
  <c r="AQ167" i="1"/>
  <c r="AO146" i="1"/>
  <c r="AQ146" i="1"/>
  <c r="AO136" i="1"/>
  <c r="AQ136" i="1"/>
  <c r="AO138" i="1"/>
  <c r="AQ138" i="1"/>
  <c r="AO148" i="1"/>
  <c r="AQ148" i="1"/>
  <c r="AO150" i="1"/>
  <c r="AQ150" i="1"/>
  <c r="AO152" i="1"/>
  <c r="AQ152" i="1"/>
  <c r="AO154" i="1"/>
  <c r="AQ154" i="1"/>
  <c r="AO159" i="1"/>
  <c r="AQ163" i="1"/>
  <c r="AO165" i="1"/>
  <c r="AO178" i="1"/>
  <c r="AQ182" i="1"/>
  <c r="AO182" i="1"/>
  <c r="AP182" i="1"/>
  <c r="AO86" i="1"/>
  <c r="AO88" i="1"/>
  <c r="AO90" i="1"/>
  <c r="AO119" i="1"/>
  <c r="AO92" i="1"/>
  <c r="AO94" i="1"/>
  <c r="AO114" i="1"/>
  <c r="AO116" i="1"/>
  <c r="AO110" i="1"/>
  <c r="AO112" i="1"/>
  <c r="AO108" i="1"/>
  <c r="AO127" i="1"/>
  <c r="AO130" i="1"/>
  <c r="AO124" i="1"/>
  <c r="AO126" i="1"/>
  <c r="AO140" i="1"/>
  <c r="AO142" i="1"/>
  <c r="AO121" i="1"/>
  <c r="AO134" i="1"/>
  <c r="AO143" i="1"/>
  <c r="AO81" i="1"/>
  <c r="AO83" i="1"/>
  <c r="AO166" i="1"/>
  <c r="AO145" i="1"/>
  <c r="AO147" i="1"/>
  <c r="AO137" i="1"/>
  <c r="AO133" i="1"/>
  <c r="AO149" i="1"/>
  <c r="AO151" i="1"/>
  <c r="AO153" i="1"/>
  <c r="AQ156" i="1"/>
  <c r="AO156" i="1"/>
  <c r="AO157" i="1"/>
  <c r="AQ159" i="1"/>
  <c r="AO161" i="1"/>
  <c r="AO163" i="1"/>
  <c r="AQ165" i="1"/>
  <c r="AO176" i="1"/>
  <c r="AQ178" i="1"/>
  <c r="AO180" i="1"/>
  <c r="AQ183" i="1"/>
  <c r="AO183" i="1"/>
  <c r="AP183" i="1"/>
  <c r="AO158" i="1"/>
  <c r="AO160" i="1"/>
  <c r="AO162" i="1"/>
  <c r="AO164" i="1"/>
  <c r="AO175" i="1"/>
  <c r="AO177" i="1"/>
  <c r="AO179" i="1"/>
  <c r="AO181" i="1"/>
  <c r="AO184" i="1"/>
  <c r="AP185" i="1"/>
  <c r="AO187" i="1"/>
  <c r="AP188" i="1"/>
  <c r="AO189" i="1"/>
  <c r="AP190" i="1"/>
  <c r="AO191" i="1"/>
  <c r="AP192" i="1"/>
  <c r="AO193" i="1"/>
  <c r="AP194" i="1"/>
  <c r="AO195" i="1"/>
  <c r="AP196" i="1"/>
  <c r="AQ197" i="1"/>
  <c r="AO197" i="1"/>
  <c r="AP197" i="1"/>
  <c r="AQ198" i="1"/>
  <c r="AO200" i="1"/>
  <c r="AQ202" i="1"/>
  <c r="AO185" i="1"/>
  <c r="AO188" i="1"/>
  <c r="AO190" i="1"/>
  <c r="AO192" i="1"/>
  <c r="AO194" i="1"/>
  <c r="AO196" i="1"/>
  <c r="AO198" i="1"/>
  <c r="AO202" i="1"/>
  <c r="AP203" i="1"/>
  <c r="AO204" i="1"/>
  <c r="AQ204" i="1"/>
  <c r="AP205" i="1"/>
  <c r="AO206" i="1"/>
  <c r="AQ206" i="1"/>
  <c r="AP207" i="1"/>
  <c r="AO208" i="1"/>
  <c r="AQ208" i="1"/>
  <c r="AP209" i="1"/>
  <c r="AO210" i="1"/>
  <c r="AQ210" i="1"/>
  <c r="AP211" i="1"/>
  <c r="AO212" i="1"/>
  <c r="AQ212" i="1"/>
  <c r="AP213" i="1"/>
  <c r="AO214" i="1"/>
  <c r="AQ214" i="1"/>
  <c r="AP215" i="1"/>
  <c r="AO216" i="1"/>
  <c r="AQ216" i="1"/>
  <c r="AP217" i="1"/>
  <c r="AO218" i="1"/>
  <c r="AQ218" i="1"/>
  <c r="AP219" i="1"/>
  <c r="AO220" i="1"/>
  <c r="AQ220" i="1"/>
  <c r="AO223" i="1"/>
  <c r="AQ223" i="1"/>
  <c r="AP224" i="1"/>
  <c r="AO225" i="1"/>
  <c r="AP226" i="1"/>
  <c r="AO227" i="1"/>
  <c r="AQ227" i="1"/>
  <c r="AP228" i="1"/>
  <c r="AO229" i="1"/>
  <c r="AQ229" i="1"/>
  <c r="AP230" i="1"/>
  <c r="AO199" i="1"/>
  <c r="AO201" i="1"/>
  <c r="AO203" i="1"/>
  <c r="AO205" i="1"/>
  <c r="AO207" i="1"/>
  <c r="AO209" i="1"/>
  <c r="AO211" i="1"/>
  <c r="AO213" i="1"/>
  <c r="AO215" i="1"/>
  <c r="AO217" i="1"/>
  <c r="AO219" i="1"/>
  <c r="AO222" i="1"/>
  <c r="AO224" i="1"/>
  <c r="AO226" i="1"/>
  <c r="AO228" i="1"/>
  <c r="AO230" i="1"/>
  <c r="AO17" i="1" l="1"/>
  <c r="AB3" i="1"/>
  <c r="AB4" i="1" s="1"/>
  <c r="AA3" i="1"/>
  <c r="AA4" i="1" s="1"/>
  <c r="Z3" i="1"/>
  <c r="Z4" i="1" s="1"/>
  <c r="W3" i="1"/>
  <c r="W4" i="1" s="1"/>
  <c r="X3" i="1"/>
  <c r="X4" i="1" s="1"/>
  <c r="R3" i="1"/>
  <c r="R4" i="1" s="1"/>
  <c r="Y3" i="1"/>
  <c r="Y4" i="1" s="1"/>
  <c r="V3" i="1"/>
  <c r="V4" i="1" s="1"/>
  <c r="AP20" i="1"/>
  <c r="AQ20" i="1" s="1"/>
  <c r="AC3" i="1" l="1"/>
  <c r="AC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H9" authorId="0" shapeId="0" xr:uid="{BEFC76AB-F09F-4604-88DE-EBF64EC77B87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K9" authorId="0" shapeId="0" xr:uid="{B49E58F0-6B45-4167-B0E5-63B8860FF4CC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<sst xmlns="http://schemas.openxmlformats.org/spreadsheetml/2006/main" count="1295" uniqueCount="287">
  <si>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</si>
  <si>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</si>
  <si>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</si>
  <si>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</si>
  <si>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</si>
  <si>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</si>
  <si>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</si>
  <si>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</si>
  <si>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</si>
  <si>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</si>
  <si>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</si>
  <si>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</si>
  <si>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</si>
  <si>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</si>
  <si>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</si>
  <si>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</si>
  <si>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</si>
  <si>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</si>
  <si>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</si>
  <si>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</si>
  <si>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</si>
  <si>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</si>
  <si>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</si>
  <si>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</si>
  <si>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</si>
  <si>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</si>
  <si>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S
T
T</t>
  </si>
  <si>
    <t>KHÓA-NGÀNH-LỚP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</si>
  <si>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</si>
  <si>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</si>
  <si>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</si>
  <si>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</si>
  <si>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</si>
  <si>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</si>
  <si>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</si>
  <si>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</si>
  <si>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</si>
  <si>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</si>
  <si>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</si>
  <si>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</si>
  <si>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PHÂN CÔNG GV NHẬP ĐIỂM THI</t>
  </si>
  <si>
    <t>THỜI GIAN</t>
  </si>
  <si>
    <t>Giờ bắt đầu thi</t>
  </si>
  <si>
    <t>GHI CHÚ</t>
  </si>
  <si>
    <t>LƯU TRỮ</t>
  </si>
  <si>
    <t>KHOA LLCT</t>
  </si>
  <si>
    <t>KHOA CSKT</t>
  </si>
  <si>
    <t>KHOA CK</t>
  </si>
  <si>
    <t>TTCNCK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</si>
  <si>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</si>
  <si>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</si>
  <si>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</si>
  <si>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</si>
  <si>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</si>
  <si>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</si>
  <si>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</si>
  <si>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</si>
  <si>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</si>
  <si>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</si>
  <si>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(Ghép phòng)</t>
  </si>
  <si>
    <t>Số HP</t>
  </si>
  <si>
    <t>Chia đều SV</t>
  </si>
  <si>
    <t>(Tên lớp)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</si>
  <si>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</si>
  <si>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</si>
  <si>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</si>
  <si>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</si>
  <si>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</si>
  <si>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</si>
  <si>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</si>
  <si>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DC1CB35-DCK72</t>
  </si>
  <si>
    <t>74DCCN21</t>
  </si>
  <si>
    <t>VĐ</t>
  </si>
  <si>
    <t>SA</t>
  </si>
  <si>
    <t>X</t>
  </si>
  <si>
    <t>74DCCN22</t>
  </si>
  <si>
    <t>74DCCN23</t>
  </si>
  <si>
    <t>DC1LL08-DCK72</t>
  </si>
  <si>
    <t>74DCHT21_74DCHT22</t>
  </si>
  <si>
    <t>TN</t>
  </si>
  <si>
    <t>74DCHT23_74DCHT24</t>
  </si>
  <si>
    <t>74DCDT21_74DCDT22</t>
  </si>
  <si>
    <t>74DCDT23_74DCDT24</t>
  </si>
  <si>
    <t>13h00</t>
  </si>
  <si>
    <t>74DCTT21_74DCTT22</t>
  </si>
  <si>
    <t>74DCTT23_74DCTT24</t>
  </si>
  <si>
    <t>74DCTT25_74DCTT26</t>
  </si>
  <si>
    <t xml:space="preserve"> </t>
  </si>
  <si>
    <t>CH</t>
  </si>
  <si>
    <t>74DCHT21</t>
  </si>
  <si>
    <t>Vật lý đại cương 1</t>
  </si>
  <si>
    <t>7h00</t>
  </si>
  <si>
    <t>74DCHT22</t>
  </si>
  <si>
    <t>74DCHT23</t>
  </si>
  <si>
    <t>74DCTT21</t>
  </si>
  <si>
    <t>74DCTT22</t>
  </si>
  <si>
    <t>74DCTT23</t>
  </si>
  <si>
    <t>74DCTT24</t>
  </si>
  <si>
    <t>74DCTT25</t>
  </si>
  <si>
    <t>74DCTT26</t>
  </si>
  <si>
    <t>74DCHT24</t>
  </si>
  <si>
    <t>74DCTT27</t>
  </si>
  <si>
    <t>74DCTT28</t>
  </si>
  <si>
    <t>DC1CB41</t>
  </si>
  <si>
    <t>Toán 2</t>
  </si>
  <si>
    <t>Viết</t>
  </si>
  <si>
    <t>DC1CB35</t>
  </si>
  <si>
    <t>Tiếng Anh</t>
  </si>
  <si>
    <t>74DCDT21</t>
  </si>
  <si>
    <t>DC1TT42</t>
  </si>
  <si>
    <t>Tin học đại cương</t>
  </si>
  <si>
    <t>TH</t>
  </si>
  <si>
    <t>74DCDT22</t>
  </si>
  <si>
    <t>74DCDT23</t>
  </si>
  <si>
    <t>74DCDT24</t>
  </si>
  <si>
    <t>74DCTT27_74DCTT28</t>
  </si>
  <si>
    <t>DC2TT32</t>
  </si>
  <si>
    <t>Điện toán đám mây</t>
  </si>
  <si>
    <t>73DCTM21</t>
  </si>
  <si>
    <t>73DCTM22</t>
  </si>
  <si>
    <t>72DCHT21</t>
  </si>
  <si>
    <t>72DCHT22</t>
  </si>
  <si>
    <t>73DCTM23</t>
  </si>
  <si>
    <t>73DCDT</t>
  </si>
  <si>
    <t>DC1LL09</t>
  </si>
  <si>
    <t>Lịch sử Đảng cộng sản Việt Nam</t>
  </si>
  <si>
    <t>73DCHT23</t>
  </si>
  <si>
    <t>72DCCN21</t>
  </si>
  <si>
    <t>72DCCN22</t>
  </si>
  <si>
    <t>72DCCN23</t>
  </si>
  <si>
    <t>71DCDT21</t>
  </si>
  <si>
    <t>71DCDT22</t>
  </si>
  <si>
    <t>Vật lý đại cương 2</t>
  </si>
  <si>
    <t>72DCTT21</t>
  </si>
  <si>
    <t>72DCTT22</t>
  </si>
  <si>
    <t>72DCTM21</t>
  </si>
  <si>
    <t>72DCTM22</t>
  </si>
  <si>
    <t>72DCTT23</t>
  </si>
  <si>
    <t>72DCTT24</t>
  </si>
  <si>
    <t>72DCDT21</t>
  </si>
  <si>
    <t>72DCDT22</t>
  </si>
  <si>
    <t>DC2TT11</t>
  </si>
  <si>
    <t>Kiến trúc máy tính</t>
  </si>
  <si>
    <t>73DCHT21</t>
  </si>
  <si>
    <t>73DCHT22</t>
  </si>
  <si>
    <t>DC3TM18</t>
  </si>
  <si>
    <t>Tiếng Anh chuyên ngành</t>
  </si>
  <si>
    <t>DC1CB11</t>
  </si>
  <si>
    <t>Toán 1</t>
  </si>
  <si>
    <t>DC3HT43</t>
  </si>
  <si>
    <t>Hệ thống thông tin địa lý - GIS</t>
  </si>
  <si>
    <t>DC1LL03</t>
  </si>
  <si>
    <t>Tư tưởng Hồ Chí Minh</t>
  </si>
  <si>
    <t>73DCDT23</t>
  </si>
  <si>
    <t>8h15</t>
  </si>
  <si>
    <t>9h30</t>
  </si>
  <si>
    <t>10h45</t>
  </si>
  <si>
    <t>14h15</t>
  </si>
  <si>
    <t>15h30</t>
  </si>
  <si>
    <t>16h45</t>
  </si>
  <si>
    <t>74DCCN</t>
  </si>
  <si>
    <t>73DCTM</t>
  </si>
  <si>
    <t>72DCCN</t>
  </si>
  <si>
    <t>72DCDT</t>
  </si>
  <si>
    <t>72DCHT</t>
  </si>
  <si>
    <t>DC3TM25</t>
  </si>
  <si>
    <t>Mạng truyền thông di động</t>
  </si>
  <si>
    <t>73DCTM21_73DCTM22</t>
  </si>
  <si>
    <t>74DCTT</t>
  </si>
  <si>
    <t>73DCDT22</t>
  </si>
  <si>
    <t>DC3DT44</t>
  </si>
  <si>
    <t>DC3ME22</t>
  </si>
  <si>
    <t>DC3HT25</t>
  </si>
  <si>
    <t>DC3TT47</t>
  </si>
  <si>
    <t>DC2DT55</t>
  </si>
  <si>
    <t>DC3DT63</t>
  </si>
  <si>
    <t>DC1LL07</t>
  </si>
  <si>
    <t>DC1CK22</t>
  </si>
  <si>
    <t>DC3HT51</t>
  </si>
  <si>
    <t>DC2TT31</t>
  </si>
  <si>
    <t>DC3TT17</t>
  </si>
  <si>
    <t>DC3DT46</t>
  </si>
  <si>
    <t>DC3TM26</t>
  </si>
  <si>
    <t>DC3ME27</t>
  </si>
  <si>
    <t>DC2DT29</t>
  </si>
  <si>
    <t>DC3DT73</t>
  </si>
  <si>
    <t>DC1LL08</t>
  </si>
  <si>
    <t>DC3CN34</t>
  </si>
  <si>
    <t>DC2DT34</t>
  </si>
  <si>
    <t>DC2HT42</t>
  </si>
  <si>
    <t>DC3DT85</t>
  </si>
  <si>
    <t>DC2TT24</t>
  </si>
  <si>
    <t>DC1CB57</t>
  </si>
  <si>
    <t>DC3TT13</t>
  </si>
  <si>
    <t>DC3CN22</t>
  </si>
  <si>
    <t>DC2TT22</t>
  </si>
  <si>
    <t>DC3HT22</t>
  </si>
  <si>
    <t>DC3DT38</t>
  </si>
  <si>
    <t>DC3DT47</t>
  </si>
  <si>
    <t>DC2CN18</t>
  </si>
  <si>
    <t>DC3CN27</t>
  </si>
  <si>
    <t>DC3TM46</t>
  </si>
  <si>
    <t>DC3TT12</t>
  </si>
  <si>
    <t>DC3DT18</t>
  </si>
  <si>
    <t>DC1DT21</t>
  </si>
  <si>
    <t>DC1TT22</t>
  </si>
  <si>
    <t>An ninh mạng thông tin</t>
  </si>
  <si>
    <t>Kỹ thuật vi điều khiển</t>
  </si>
  <si>
    <t>Lập trình Java nâng cao</t>
  </si>
  <si>
    <t>Quản trị mạng</t>
  </si>
  <si>
    <t>Anten và truyền sóng</t>
  </si>
  <si>
    <t>Hệ thống viễn thông</t>
  </si>
  <si>
    <t>Kinh tế chính trị Mác - Lênin</t>
  </si>
  <si>
    <t>An toàn và bảo mật hệ thống thông tin</t>
  </si>
  <si>
    <t>Phần mềm mã nguồn mở</t>
  </si>
  <si>
    <t>Big Data</t>
  </si>
  <si>
    <t>Các hệ thống truyền thông thế hệ mới</t>
  </si>
  <si>
    <t>Các nguyên lý truyền thông</t>
  </si>
  <si>
    <t>Hệ thống cơ điện tử 1</t>
  </si>
  <si>
    <t>Kỹ thuật vi xử lý và ứng dụng</t>
  </si>
  <si>
    <t>Thông tin di động</t>
  </si>
  <si>
    <t>Chủ nghĩa xã hội khoa học</t>
  </si>
  <si>
    <t>Điều khiển điện, thủy khí</t>
  </si>
  <si>
    <t>Kỹ thuật phần mềm ứng dụng</t>
  </si>
  <si>
    <t>Toán học rời rạc</t>
  </si>
  <si>
    <t>Thông tin quang</t>
  </si>
  <si>
    <t>Thương mại điện tử</t>
  </si>
  <si>
    <t>Toán 3</t>
  </si>
  <si>
    <t>Xây dựng các hệ thống nhúng</t>
  </si>
  <si>
    <t>Công nghệ vi cơ điện tử</t>
  </si>
  <si>
    <t>Nhập môn Cơ sở dữ liệu</t>
  </si>
  <si>
    <t>Hệ trợ giúp quyết định</t>
  </si>
  <si>
    <t>Chuyên đề về ITS</t>
  </si>
  <si>
    <t>Bộ giao thức TCP/IP</t>
  </si>
  <si>
    <t>Linh kiện điện tử</t>
  </si>
  <si>
    <t>Mạng truyền thông công nghiệp</t>
  </si>
  <si>
    <t>Thiết kế mạng</t>
  </si>
  <si>
    <t>Kiến trúc và thiết kế phần mềm</t>
  </si>
  <si>
    <t>08/04/2024</t>
  </si>
  <si>
    <t>09/04/2024</t>
  </si>
  <si>
    <t>10/04/2024</t>
  </si>
  <si>
    <t>11/04/2024</t>
  </si>
  <si>
    <t>12/04/2024</t>
  </si>
  <si>
    <t>13/04/2024</t>
  </si>
  <si>
    <t>15/04/2024</t>
  </si>
  <si>
    <t>16/04/2024</t>
  </si>
  <si>
    <t>17/04/2024</t>
  </si>
  <si>
    <t>19/04/2024</t>
  </si>
  <si>
    <t>20/04/2024</t>
  </si>
  <si>
    <t>21/04/2024</t>
  </si>
  <si>
    <t>48</t>
  </si>
  <si>
    <t>43</t>
  </si>
  <si>
    <t>66</t>
  </si>
  <si>
    <t>67</t>
  </si>
  <si>
    <t>50</t>
  </si>
  <si>
    <t>49</t>
  </si>
  <si>
    <t>58</t>
  </si>
  <si>
    <t>59</t>
  </si>
  <si>
    <t>57</t>
  </si>
  <si>
    <t>55</t>
  </si>
  <si>
    <t>61</t>
  </si>
  <si>
    <t>56</t>
  </si>
  <si>
    <t>129</t>
  </si>
  <si>
    <t>107</t>
  </si>
  <si>
    <t>124</t>
  </si>
  <si>
    <t>121</t>
  </si>
  <si>
    <t>118</t>
  </si>
  <si>
    <t>134</t>
  </si>
  <si>
    <t>40</t>
  </si>
  <si>
    <t>112</t>
  </si>
  <si>
    <t>68</t>
  </si>
  <si>
    <t>481</t>
  </si>
  <si>
    <t>139</t>
  </si>
  <si>
    <t>42</t>
  </si>
  <si>
    <t>65</t>
  </si>
  <si>
    <t>63</t>
  </si>
  <si>
    <t>62</t>
  </si>
  <si>
    <t>60</t>
  </si>
  <si>
    <t>69</t>
  </si>
  <si>
    <t>70</t>
  </si>
  <si>
    <t>47</t>
  </si>
  <si>
    <t>146</t>
  </si>
  <si>
    <t>202</t>
  </si>
  <si>
    <t>159</t>
  </si>
  <si>
    <t>V1-HỌC KỲ 2 - NĂM HỌC 2023-2024-KỲ CHÍNH (ĐỢT 6-THÁNG 4)</t>
  </si>
  <si>
    <t>19h15</t>
  </si>
  <si>
    <t>18h00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</si>
</sst>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dd/mm"/>
  </numFmts>
  <fonts count="37" x14ac:knownFonts="1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1"/>
      <color theme="3"/>
      <name val="Arial Narrow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sz val="8"/>
      <name val="Arial Narrow"/>
      <family val="2"/>
    </font>
    <font>
      <sz val="9"/>
      <color theme="1"/>
      <name val="Arial Narrow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2" fillId="0" borderId="0"/>
  </cellStyleXfs>
  <cellXfs count="183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 wrapText="1" shrinkToFit="1"/>
    </xf>
    <xf numFmtId="164" fontId="3" fillId="0" borderId="0" xfId="0" applyNumberFormat="1" applyFont="1" applyAlignment="1">
      <alignment horizontal="left" shrinkToFit="1"/>
    </xf>
    <xf numFmtId="0" fontId="3" fillId="0" borderId="0" xfId="0" applyFont="1" applyAlignment="1">
      <alignment shrinkToFit="1"/>
    </xf>
    <xf numFmtId="49" fontId="3" fillId="0" borderId="0" xfId="0" applyNumberFormat="1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textRotation="90" shrinkToFit="1"/>
    </xf>
    <xf numFmtId="0" fontId="8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>
      <alignment horizontal="center" textRotation="90" wrapText="1"/>
    </xf>
    <xf numFmtId="0" fontId="8" fillId="2" borderId="0" xfId="0" applyFont="1" applyFill="1" applyAlignment="1">
      <alignment horizontal="center" textRotation="90"/>
    </xf>
    <xf numFmtId="164" fontId="8" fillId="2" borderId="0" xfId="0" applyNumberFormat="1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49" fontId="8" fillId="2" borderId="0" xfId="0" applyNumberFormat="1" applyFont="1" applyFill="1" applyAlignment="1">
      <alignment horizontal="center" textRotation="90"/>
    </xf>
    <xf numFmtId="0" fontId="10" fillId="2" borderId="0" xfId="0" applyFont="1" applyFill="1" applyAlignment="1">
      <alignment horizontal="center" textRotation="9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164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shrinkToFit="1"/>
    </xf>
    <xf numFmtId="49" fontId="17" fillId="0" borderId="23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2" fontId="2" fillId="3" borderId="0" xfId="0" applyNumberFormat="1" applyFont="1" applyFill="1" applyAlignment="1">
      <alignment vertical="top" shrinkToFit="1"/>
    </xf>
    <xf numFmtId="0" fontId="2" fillId="3" borderId="0" xfId="0" applyFont="1" applyFill="1" applyAlignment="1">
      <alignment vertical="top" shrinkToFit="1"/>
    </xf>
    <xf numFmtId="0" fontId="23" fillId="3" borderId="0" xfId="1" applyFont="1" applyFill="1" applyAlignment="1">
      <alignment shrinkToFit="1"/>
    </xf>
    <xf numFmtId="0" fontId="17" fillId="3" borderId="28" xfId="0" applyFont="1" applyFill="1" applyBorder="1" applyAlignment="1">
      <alignment horizontal="center" vertical="top" shrinkToFit="1"/>
    </xf>
    <xf numFmtId="0" fontId="24" fillId="0" borderId="29" xfId="0" applyFont="1" applyFill="1" applyBorder="1" applyAlignment="1">
      <alignment horizontal="center" vertical="top" wrapText="1" shrinkToFit="1"/>
    </xf>
    <xf numFmtId="0" fontId="25" fillId="3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vertical="top" wrapText="1"/>
    </xf>
    <xf numFmtId="164" fontId="26" fillId="3" borderId="29" xfId="0" applyNumberFormat="1" applyFont="1" applyFill="1" applyBorder="1" applyAlignment="1">
      <alignment horizontal="center" vertical="top" shrinkToFit="1"/>
    </xf>
    <xf numFmtId="0" fontId="26" fillId="3" borderId="29" xfId="0" applyFont="1" applyFill="1" applyBorder="1" applyAlignment="1">
      <alignment horizontal="center" vertical="top" shrinkToFit="1"/>
    </xf>
    <xf numFmtId="0" fontId="25" fillId="0" borderId="29" xfId="0" applyFont="1" applyFill="1" applyBorder="1" applyAlignment="1">
      <alignment horizontal="center" vertical="top" shrinkToFit="1"/>
    </xf>
    <xf numFmtId="12" fontId="25" fillId="3" borderId="29" xfId="0" applyNumberFormat="1" applyFont="1" applyFill="1" applyBorder="1" applyAlignment="1">
      <alignment vertical="top"/>
    </xf>
    <xf numFmtId="0" fontId="18" fillId="3" borderId="29" xfId="0" applyFont="1" applyFill="1" applyBorder="1" applyAlignment="1">
      <alignment horizontal="center" vertical="top" shrinkToFit="1"/>
    </xf>
    <xf numFmtId="0" fontId="17" fillId="3" borderId="29" xfId="0" applyFont="1" applyFill="1" applyBorder="1" applyAlignment="1">
      <alignment horizontal="center" vertical="top" shrinkToFit="1"/>
    </xf>
    <xf numFmtId="165" fontId="18" fillId="3" borderId="29" xfId="0" applyNumberFormat="1" applyFont="1" applyFill="1" applyBorder="1" applyAlignment="1">
      <alignment horizontal="center" vertical="top" shrinkToFit="1"/>
    </xf>
    <xf numFmtId="49" fontId="18" fillId="3" borderId="30" xfId="0" applyNumberFormat="1" applyFont="1" applyFill="1" applyBorder="1" applyAlignment="1">
      <alignment horizontal="center" vertical="top" shrinkToFit="1"/>
    </xf>
    <xf numFmtId="0" fontId="6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1" xfId="0" applyFont="1" applyFill="1" applyBorder="1"/>
    <xf numFmtId="0" fontId="25" fillId="3" borderId="13" xfId="0" applyFont="1" applyFill="1" applyBorder="1" applyAlignment="1">
      <alignment horizontal="center" vertical="top" shrinkToFit="1"/>
    </xf>
    <xf numFmtId="0" fontId="25" fillId="3" borderId="1" xfId="0" applyFont="1" applyFill="1" applyBorder="1" applyAlignment="1">
      <alignment horizontal="center" vertical="top" shrinkToFit="1"/>
    </xf>
    <xf numFmtId="0" fontId="0" fillId="3" borderId="0" xfId="0" applyFill="1"/>
    <xf numFmtId="0" fontId="4" fillId="3" borderId="0" xfId="0" applyFont="1" applyFill="1" applyAlignment="1">
      <alignment shrinkToFit="1"/>
    </xf>
    <xf numFmtId="0" fontId="27" fillId="3" borderId="29" xfId="0" applyFont="1" applyFill="1" applyBorder="1" applyAlignment="1">
      <alignment horizontal="center" vertical="top" wrapText="1" shrinkToFit="1"/>
    </xf>
    <xf numFmtId="0" fontId="0" fillId="0" borderId="0" xfId="0" applyFill="1"/>
    <xf numFmtId="22" fontId="28" fillId="3" borderId="0" xfId="0" applyNumberFormat="1" applyFont="1" applyFill="1" applyAlignment="1">
      <alignment vertical="top" shrinkToFit="1"/>
    </xf>
    <xf numFmtId="0" fontId="28" fillId="3" borderId="0" xfId="0" applyFont="1" applyFill="1" applyAlignment="1">
      <alignment vertical="top" shrinkToFit="1"/>
    </xf>
    <xf numFmtId="0" fontId="23" fillId="3" borderId="0" xfId="1" applyFont="1" applyFill="1" applyBorder="1" applyAlignment="1">
      <alignment shrinkToFit="1"/>
    </xf>
    <xf numFmtId="0" fontId="29" fillId="3" borderId="29" xfId="0" applyFont="1" applyFill="1" applyBorder="1" applyAlignment="1">
      <alignment horizontal="center" vertical="top" shrinkToFit="1"/>
    </xf>
    <xf numFmtId="0" fontId="30" fillId="3" borderId="29" xfId="0" applyFont="1" applyFill="1" applyBorder="1" applyAlignment="1">
      <alignment horizontal="center" vertical="top" shrinkToFit="1"/>
    </xf>
    <xf numFmtId="0" fontId="31" fillId="3" borderId="31" xfId="0" applyFont="1" applyFill="1" applyBorder="1" applyAlignment="1">
      <alignment horizontal="center" vertical="top" wrapText="1"/>
    </xf>
    <xf numFmtId="0" fontId="23" fillId="3" borderId="31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/>
    <xf numFmtId="0" fontId="32" fillId="3" borderId="1" xfId="0" applyFont="1" applyFill="1" applyBorder="1"/>
    <xf numFmtId="0" fontId="32" fillId="3" borderId="11" xfId="0" applyFont="1" applyFill="1" applyBorder="1"/>
    <xf numFmtId="0" fontId="29" fillId="3" borderId="13" xfId="0" applyFont="1" applyFill="1" applyBorder="1" applyAlignment="1">
      <alignment horizontal="center" vertical="top" shrinkToFit="1"/>
    </xf>
    <xf numFmtId="0" fontId="29" fillId="3" borderId="1" xfId="0" applyFont="1" applyFill="1" applyBorder="1" applyAlignment="1">
      <alignment horizontal="center" vertical="top" shrinkToFit="1"/>
    </xf>
    <xf numFmtId="0" fontId="1" fillId="3" borderId="0" xfId="0" applyFont="1" applyFill="1"/>
    <xf numFmtId="22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vertical="top" shrinkToFit="1"/>
    </xf>
    <xf numFmtId="0" fontId="23" fillId="0" borderId="0" xfId="1" applyFont="1" applyFill="1" applyAlignment="1">
      <alignment shrinkToFit="1"/>
    </xf>
    <xf numFmtId="0" fontId="27" fillId="0" borderId="29" xfId="0" applyFont="1" applyFill="1" applyBorder="1" applyAlignment="1">
      <alignment horizontal="center" vertical="top" wrapText="1" shrinkToFit="1"/>
    </xf>
    <xf numFmtId="0" fontId="25" fillId="0" borderId="29" xfId="0" applyFont="1" applyFill="1" applyBorder="1" applyAlignment="1">
      <alignment vertical="top" wrapText="1"/>
    </xf>
    <xf numFmtId="164" fontId="26" fillId="0" borderId="29" xfId="0" applyNumberFormat="1" applyFont="1" applyFill="1" applyBorder="1" applyAlignment="1">
      <alignment horizontal="center" vertical="top" shrinkToFit="1"/>
    </xf>
    <xf numFmtId="12" fontId="25" fillId="0" borderId="29" xfId="0" applyNumberFormat="1" applyFont="1" applyFill="1" applyBorder="1" applyAlignment="1">
      <alignment vertical="top"/>
    </xf>
    <xf numFmtId="0" fontId="18" fillId="0" borderId="29" xfId="0" applyFont="1" applyFill="1" applyBorder="1" applyAlignment="1">
      <alignment horizontal="center" vertical="top" shrinkToFit="1"/>
    </xf>
    <xf numFmtId="0" fontId="17" fillId="0" borderId="29" xfId="0" applyFont="1" applyFill="1" applyBorder="1" applyAlignment="1">
      <alignment horizontal="center" vertical="top" shrinkToFit="1"/>
    </xf>
    <xf numFmtId="165" fontId="18" fillId="0" borderId="29" xfId="0" applyNumberFormat="1" applyFont="1" applyFill="1" applyBorder="1" applyAlignment="1">
      <alignment horizontal="center" vertical="top" shrinkToFit="1"/>
    </xf>
    <xf numFmtId="0" fontId="6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/>
    <xf numFmtId="0" fontId="19" fillId="0" borderId="1" xfId="0" applyFont="1" applyFill="1" applyBorder="1"/>
    <xf numFmtId="0" fontId="19" fillId="0" borderId="11" xfId="0" applyFont="1" applyFill="1" applyBorder="1"/>
    <xf numFmtId="0" fontId="25" fillId="0" borderId="13" xfId="0" applyFont="1" applyFill="1" applyBorder="1" applyAlignment="1">
      <alignment horizontal="center" vertical="top" shrinkToFit="1"/>
    </xf>
    <xf numFmtId="0" fontId="25" fillId="0" borderId="1" xfId="0" applyFont="1" applyFill="1" applyBorder="1" applyAlignment="1">
      <alignment horizontal="center" vertical="top" shrinkToFit="1"/>
    </xf>
    <xf numFmtId="0" fontId="18" fillId="3" borderId="0" xfId="0" applyFont="1" applyFill="1" applyAlignment="1">
      <alignment horizontal="center" vertical="top"/>
    </xf>
    <xf numFmtId="0" fontId="26" fillId="0" borderId="29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/>
    </xf>
    <xf numFmtId="0" fontId="33" fillId="3" borderId="0" xfId="0" applyFont="1" applyFill="1" applyAlignment="1">
      <alignment vertical="center" shrinkToFit="1"/>
    </xf>
    <xf numFmtId="0" fontId="34" fillId="3" borderId="31" xfId="0" applyFont="1" applyFill="1" applyBorder="1" applyAlignment="1">
      <alignment horizontal="center" vertical="top" wrapText="1"/>
    </xf>
    <xf numFmtId="0" fontId="23" fillId="3" borderId="1" xfId="1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25" fillId="0" borderId="29" xfId="0" applyFont="1" applyBorder="1" applyAlignment="1">
      <alignment horizontal="center" vertical="top" shrinkToFit="1"/>
    </xf>
    <xf numFmtId="0" fontId="25" fillId="0" borderId="29" xfId="0" applyFont="1" applyBorder="1" applyAlignment="1">
      <alignment vertical="top" wrapText="1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32" xfId="0" applyBorder="1"/>
    <xf numFmtId="0" fontId="17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vertical="center" textRotation="90" wrapText="1"/>
    </xf>
    <xf numFmtId="0" fontId="17" fillId="0" borderId="17" xfId="0" applyFont="1" applyBorder="1" applyAlignment="1">
      <alignment vertical="center" textRotation="90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35A93D6D-9F62-4947-AF33-ED4BF01439AD}"/>
  </cellStyles>
  <dxfs count="164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8103CFB9-B59A-4BA0-AE46-D50890D99A05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F84623D6-99F4-41F7-8ED3-763BD5B830E4}"/>
            </a:ext>
          </a:extLst>
        </xdr:cNvPr>
        <xdr:cNvSpPr/>
      </xdr:nvSpPr>
      <xdr:spPr>
        <a:xfrm>
          <a:off x="967299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870C9C45-B268-4474-8804-6C1D3110C145}"/>
            </a:ext>
          </a:extLst>
        </xdr:cNvPr>
        <xdr:cNvSpPr/>
      </xdr:nvSpPr>
      <xdr:spPr>
        <a:xfrm>
          <a:off x="10973433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3</xdr:col>
      <xdr:colOff>472326</xdr:colOff>
      <xdr:row>230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077373-E520-4D6E-B66D-50D8C4A58E88}"/>
            </a:ext>
          </a:extLst>
        </xdr:cNvPr>
        <xdr:cNvSpPr txBox="1"/>
      </xdr:nvSpPr>
      <xdr:spPr>
        <a:xfrm>
          <a:off x="0" y="544830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/>
          <cell r="K11"/>
          <cell r="L11"/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/>
          <cell r="K24"/>
          <cell r="L24"/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/>
          <cell r="K33"/>
          <cell r="L33"/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/>
          <cell r="I1305"/>
        </row>
        <row r="1306">
          <cell r="E1306"/>
          <cell r="I1306"/>
        </row>
        <row r="1307">
          <cell r="E1307"/>
          <cell r="I1307"/>
        </row>
        <row r="1308">
          <cell r="E1308"/>
          <cell r="I1308"/>
        </row>
        <row r="1309">
          <cell r="E1309"/>
          <cell r="I1309"/>
        </row>
        <row r="1310">
          <cell r="E1310"/>
          <cell r="I1310"/>
        </row>
        <row r="1311">
          <cell r="E1311"/>
          <cell r="I1311"/>
        </row>
        <row r="1312">
          <cell r="E1312"/>
          <cell r="I1312"/>
        </row>
        <row r="1313">
          <cell r="E1313"/>
          <cell r="I1313"/>
        </row>
        <row r="1314">
          <cell r="E1314"/>
          <cell r="I1314"/>
        </row>
        <row r="1315">
          <cell r="E1315"/>
          <cell r="I1315"/>
        </row>
        <row r="1316">
          <cell r="E1316"/>
          <cell r="I1316"/>
        </row>
        <row r="1317">
          <cell r="E1317"/>
          <cell r="I1317"/>
        </row>
        <row r="1318">
          <cell r="E1318"/>
          <cell r="I1318"/>
        </row>
        <row r="1319">
          <cell r="E1319"/>
          <cell r="I1319"/>
        </row>
        <row r="1320">
          <cell r="E1320"/>
          <cell r="I1320"/>
        </row>
        <row r="1321">
          <cell r="E1321"/>
          <cell r="I1321"/>
        </row>
        <row r="1322">
          <cell r="E1322"/>
          <cell r="I1322"/>
        </row>
        <row r="1323">
          <cell r="E1323"/>
          <cell r="I1323"/>
        </row>
        <row r="1324">
          <cell r="E1324"/>
          <cell r="I1324"/>
        </row>
        <row r="1325">
          <cell r="E1325"/>
          <cell r="I1325"/>
        </row>
        <row r="1326">
          <cell r="E1326"/>
          <cell r="I1326"/>
        </row>
        <row r="1327">
          <cell r="E1327"/>
          <cell r="I1327"/>
        </row>
        <row r="1328">
          <cell r="E1328"/>
          <cell r="I1328"/>
        </row>
        <row r="1329">
          <cell r="E1329"/>
          <cell r="I1329"/>
        </row>
        <row r="1330">
          <cell r="E1330"/>
          <cell r="I1330"/>
        </row>
        <row r="1331">
          <cell r="E1331"/>
          <cell r="I1331"/>
        </row>
        <row r="1332">
          <cell r="E1332"/>
          <cell r="I1332"/>
        </row>
        <row r="1333">
          <cell r="E1333"/>
          <cell r="I1333"/>
        </row>
        <row r="1334">
          <cell r="E1334"/>
          <cell r="I1334"/>
        </row>
        <row r="1335">
          <cell r="E1335"/>
          <cell r="I1335"/>
        </row>
        <row r="1336">
          <cell r="E1336"/>
          <cell r="I1336"/>
        </row>
        <row r="1337">
          <cell r="E1337"/>
          <cell r="I1337"/>
        </row>
        <row r="1338">
          <cell r="E1338"/>
          <cell r="I1338"/>
        </row>
        <row r="1339">
          <cell r="E1339"/>
          <cell r="I1339"/>
        </row>
        <row r="1340">
          <cell r="E1340"/>
          <cell r="I1340"/>
        </row>
        <row r="1341">
          <cell r="E1341"/>
          <cell r="I1341"/>
        </row>
        <row r="1342">
          <cell r="E1342"/>
          <cell r="I1342"/>
        </row>
        <row r="1343">
          <cell r="E1343"/>
          <cell r="I1343"/>
        </row>
        <row r="1344">
          <cell r="E1344"/>
          <cell r="I1344"/>
        </row>
        <row r="1345">
          <cell r="E1345"/>
          <cell r="I1345"/>
        </row>
        <row r="1346">
          <cell r="E1346"/>
          <cell r="I1346"/>
        </row>
        <row r="1347">
          <cell r="E1347"/>
          <cell r="I1347"/>
        </row>
        <row r="1348">
          <cell r="E1348"/>
          <cell r="I1348"/>
        </row>
        <row r="1349">
          <cell r="E1349"/>
          <cell r="I1349"/>
        </row>
        <row r="1350">
          <cell r="E1350"/>
          <cell r="I1350"/>
        </row>
        <row r="1351">
          <cell r="E1351"/>
          <cell r="I1351"/>
        </row>
        <row r="1352">
          <cell r="E1352"/>
          <cell r="I1352"/>
        </row>
        <row r="1353">
          <cell r="E1353"/>
          <cell r="I1353"/>
        </row>
        <row r="1354">
          <cell r="E1354"/>
          <cell r="I1354"/>
        </row>
        <row r="1355">
          <cell r="E1355"/>
          <cell r="I1355"/>
        </row>
        <row r="1356">
          <cell r="E1356"/>
          <cell r="I1356"/>
        </row>
        <row r="1357">
          <cell r="E1357"/>
          <cell r="I1357"/>
        </row>
        <row r="1358">
          <cell r="E1358"/>
          <cell r="I1358"/>
        </row>
        <row r="1359">
          <cell r="E1359"/>
          <cell r="I1359"/>
        </row>
        <row r="1360">
          <cell r="E1360"/>
          <cell r="I1360"/>
        </row>
        <row r="1361">
          <cell r="E1361"/>
          <cell r="I1361"/>
        </row>
        <row r="1362">
          <cell r="E1362"/>
          <cell r="I1362"/>
        </row>
        <row r="1363">
          <cell r="E1363"/>
          <cell r="I1363"/>
        </row>
        <row r="1364">
          <cell r="E1364"/>
          <cell r="I1364"/>
        </row>
        <row r="1365">
          <cell r="E1365"/>
          <cell r="I1365"/>
        </row>
        <row r="1366">
          <cell r="E1366"/>
          <cell r="I1366"/>
        </row>
        <row r="1367">
          <cell r="E1367"/>
          <cell r="I1367"/>
        </row>
        <row r="1368">
          <cell r="E1368"/>
          <cell r="I1368"/>
        </row>
        <row r="1369">
          <cell r="E1369"/>
          <cell r="I1369"/>
        </row>
        <row r="1370">
          <cell r="E1370"/>
          <cell r="I1370"/>
        </row>
        <row r="1371">
          <cell r="E1371"/>
          <cell r="I1371"/>
        </row>
        <row r="1372">
          <cell r="E1372"/>
          <cell r="I1372"/>
        </row>
        <row r="1373">
          <cell r="E1373"/>
          <cell r="I1373"/>
        </row>
        <row r="1374">
          <cell r="E1374"/>
          <cell r="I1374"/>
        </row>
        <row r="1375">
          <cell r="E1375"/>
          <cell r="I1375"/>
        </row>
        <row r="1376">
          <cell r="E1376"/>
          <cell r="I1376"/>
        </row>
        <row r="1377">
          <cell r="E1377"/>
          <cell r="I1377"/>
        </row>
        <row r="1378">
          <cell r="E1378"/>
          <cell r="I1378"/>
        </row>
        <row r="1379">
          <cell r="E1379"/>
          <cell r="I1379"/>
        </row>
        <row r="1380">
          <cell r="E1380"/>
          <cell r="I1380"/>
        </row>
        <row r="1381">
          <cell r="E1381"/>
          <cell r="I1381"/>
        </row>
        <row r="1382">
          <cell r="E1382"/>
          <cell r="I1382"/>
        </row>
        <row r="1383">
          <cell r="E1383"/>
          <cell r="I1383"/>
        </row>
        <row r="1384">
          <cell r="E1384"/>
          <cell r="I1384"/>
        </row>
        <row r="1385">
          <cell r="E1385"/>
          <cell r="I1385"/>
        </row>
        <row r="1386">
          <cell r="E1386"/>
          <cell r="I1386"/>
        </row>
        <row r="1387">
          <cell r="E1387"/>
          <cell r="I1387"/>
        </row>
        <row r="1388">
          <cell r="E1388"/>
          <cell r="I1388"/>
        </row>
        <row r="1389">
          <cell r="E1389"/>
          <cell r="I1389"/>
        </row>
        <row r="1390">
          <cell r="E1390"/>
          <cell r="I1390"/>
        </row>
        <row r="1391">
          <cell r="E1391"/>
          <cell r="I1391"/>
        </row>
        <row r="1392">
          <cell r="E1392"/>
          <cell r="I1392"/>
        </row>
        <row r="1393">
          <cell r="E1393"/>
          <cell r="I1393"/>
        </row>
        <row r="1394">
          <cell r="E1394"/>
          <cell r="I1394"/>
        </row>
        <row r="1395">
          <cell r="E1395"/>
          <cell r="I1395"/>
        </row>
        <row r="1396">
          <cell r="E1396"/>
          <cell r="I1396"/>
        </row>
        <row r="1397">
          <cell r="E1397"/>
          <cell r="I1397"/>
        </row>
        <row r="1398">
          <cell r="E1398"/>
          <cell r="I1398"/>
        </row>
        <row r="1399">
          <cell r="E1399"/>
          <cell r="I1399"/>
        </row>
        <row r="1400">
          <cell r="E1400"/>
          <cell r="I1400"/>
        </row>
        <row r="1401">
          <cell r="E1401"/>
          <cell r="I1401"/>
        </row>
        <row r="1402">
          <cell r="E1402"/>
          <cell r="I1402"/>
        </row>
        <row r="1403">
          <cell r="E1403"/>
          <cell r="I1403"/>
        </row>
        <row r="1404">
          <cell r="E1404"/>
          <cell r="I1404"/>
        </row>
        <row r="1405">
          <cell r="E1405"/>
          <cell r="I1405"/>
        </row>
        <row r="1406">
          <cell r="E1406"/>
          <cell r="I1406"/>
        </row>
        <row r="1407">
          <cell r="E1407"/>
          <cell r="I1407"/>
        </row>
        <row r="1408">
          <cell r="E1408"/>
          <cell r="I1408"/>
        </row>
        <row r="1409">
          <cell r="E1409"/>
          <cell r="I1409"/>
        </row>
        <row r="1410">
          <cell r="E1410"/>
          <cell r="I1410"/>
        </row>
        <row r="1411">
          <cell r="E1411"/>
          <cell r="I1411"/>
        </row>
        <row r="1412">
          <cell r="E1412"/>
          <cell r="I1412"/>
        </row>
        <row r="1413">
          <cell r="E1413"/>
          <cell r="I1413"/>
        </row>
        <row r="1414">
          <cell r="E1414"/>
          <cell r="I1414"/>
        </row>
        <row r="1415">
          <cell r="E1415"/>
          <cell r="I1415"/>
        </row>
        <row r="1416">
          <cell r="E1416"/>
          <cell r="I1416"/>
        </row>
        <row r="1417">
          <cell r="E1417"/>
          <cell r="I1417"/>
        </row>
        <row r="1418">
          <cell r="E1418"/>
          <cell r="I1418"/>
        </row>
        <row r="1419">
          <cell r="E1419"/>
          <cell r="I1419"/>
        </row>
        <row r="1420">
          <cell r="E1420"/>
          <cell r="I1420"/>
        </row>
        <row r="1421">
          <cell r="E1421"/>
          <cell r="I1421"/>
        </row>
        <row r="1422">
          <cell r="E1422"/>
          <cell r="I1422"/>
        </row>
        <row r="1423">
          <cell r="E1423"/>
          <cell r="I1423"/>
        </row>
        <row r="1424">
          <cell r="E1424"/>
          <cell r="I1424"/>
        </row>
        <row r="1425">
          <cell r="E1425"/>
          <cell r="I1425"/>
        </row>
        <row r="1426">
          <cell r="E1426"/>
          <cell r="I1426"/>
        </row>
        <row r="1427">
          <cell r="E1427"/>
          <cell r="I1427"/>
        </row>
        <row r="1428">
          <cell r="E1428"/>
          <cell r="I1428"/>
        </row>
        <row r="1429">
          <cell r="E1429"/>
          <cell r="I1429"/>
        </row>
        <row r="1430">
          <cell r="E1430"/>
          <cell r="I1430"/>
        </row>
        <row r="1431">
          <cell r="E1431"/>
          <cell r="I1431"/>
        </row>
        <row r="1432">
          <cell r="E1432"/>
          <cell r="I1432"/>
        </row>
        <row r="1433">
          <cell r="E1433"/>
          <cell r="I1433"/>
        </row>
        <row r="1434">
          <cell r="E1434"/>
          <cell r="I1434"/>
        </row>
        <row r="1435">
          <cell r="E1435"/>
          <cell r="I1435"/>
        </row>
        <row r="1436">
          <cell r="E1436"/>
          <cell r="I1436"/>
        </row>
        <row r="1437">
          <cell r="E1437"/>
          <cell r="I1437"/>
        </row>
        <row r="1438">
          <cell r="E1438"/>
          <cell r="I1438"/>
        </row>
        <row r="1439">
          <cell r="E1439"/>
          <cell r="I1439"/>
        </row>
        <row r="1440">
          <cell r="E1440"/>
          <cell r="I1440"/>
        </row>
        <row r="1441">
          <cell r="E1441"/>
          <cell r="I1441"/>
        </row>
        <row r="1442">
          <cell r="E1442"/>
          <cell r="I1442"/>
        </row>
        <row r="1443">
          <cell r="E1443"/>
          <cell r="I1443"/>
        </row>
        <row r="1444">
          <cell r="E1444"/>
          <cell r="I1444"/>
        </row>
        <row r="1445">
          <cell r="E1445"/>
          <cell r="I1445"/>
        </row>
        <row r="1446">
          <cell r="E1446"/>
          <cell r="I1446"/>
        </row>
        <row r="1447">
          <cell r="E1447"/>
          <cell r="I1447"/>
        </row>
        <row r="1448">
          <cell r="E1448"/>
          <cell r="I1448"/>
        </row>
        <row r="1449">
          <cell r="E1449"/>
          <cell r="I1449"/>
        </row>
        <row r="1450">
          <cell r="E1450"/>
          <cell r="I1450"/>
        </row>
        <row r="1451">
          <cell r="E1451"/>
          <cell r="I1451"/>
        </row>
        <row r="1452">
          <cell r="E1452"/>
          <cell r="I1452"/>
        </row>
        <row r="1453">
          <cell r="E1453"/>
          <cell r="I1453"/>
        </row>
        <row r="1454">
          <cell r="E1454"/>
          <cell r="I1454"/>
        </row>
        <row r="1455">
          <cell r="E1455"/>
          <cell r="I1455"/>
        </row>
        <row r="1456">
          <cell r="E1456"/>
          <cell r="I1456"/>
        </row>
        <row r="1457">
          <cell r="E1457"/>
          <cell r="I1457"/>
        </row>
        <row r="1458">
          <cell r="E1458"/>
          <cell r="I1458"/>
        </row>
        <row r="1459">
          <cell r="E1459"/>
          <cell r="I1459"/>
        </row>
        <row r="1460">
          <cell r="E1460"/>
          <cell r="I1460"/>
        </row>
        <row r="1461">
          <cell r="E1461"/>
          <cell r="I1461"/>
        </row>
        <row r="1462">
          <cell r="E1462"/>
          <cell r="I1462"/>
        </row>
        <row r="1463">
          <cell r="E1463"/>
          <cell r="I1463"/>
        </row>
        <row r="1464">
          <cell r="E1464"/>
          <cell r="I1464"/>
        </row>
        <row r="1465">
          <cell r="E1465"/>
          <cell r="I1465"/>
        </row>
        <row r="1466">
          <cell r="E1466"/>
          <cell r="I1466"/>
        </row>
        <row r="1467">
          <cell r="E1467"/>
          <cell r="I1467"/>
        </row>
        <row r="1468">
          <cell r="E1468"/>
          <cell r="I1468"/>
        </row>
        <row r="1469">
          <cell r="E1469"/>
          <cell r="I1469"/>
        </row>
        <row r="1470">
          <cell r="E1470"/>
          <cell r="I1470"/>
        </row>
        <row r="1471">
          <cell r="E1471"/>
          <cell r="I1471"/>
        </row>
        <row r="1472">
          <cell r="E1472"/>
          <cell r="I1472"/>
        </row>
        <row r="1473">
          <cell r="E1473"/>
          <cell r="I1473"/>
        </row>
        <row r="1474">
          <cell r="E1474"/>
          <cell r="I1474"/>
        </row>
        <row r="1475">
          <cell r="E1475"/>
          <cell r="I1475"/>
        </row>
        <row r="1476">
          <cell r="E1476"/>
          <cell r="I1476"/>
        </row>
        <row r="1477">
          <cell r="E1477"/>
          <cell r="I1477"/>
        </row>
        <row r="1478">
          <cell r="E1478"/>
          <cell r="I1478"/>
        </row>
        <row r="1479">
          <cell r="E1479"/>
          <cell r="I1479"/>
        </row>
        <row r="1480">
          <cell r="E1480"/>
          <cell r="I1480"/>
        </row>
        <row r="1481">
          <cell r="E1481"/>
          <cell r="I1481"/>
        </row>
        <row r="1482">
          <cell r="E1482"/>
          <cell r="I1482"/>
        </row>
        <row r="1483">
          <cell r="E1483"/>
          <cell r="I1483"/>
        </row>
        <row r="1484">
          <cell r="E1484"/>
          <cell r="I1484"/>
        </row>
        <row r="1485">
          <cell r="E1485"/>
          <cell r="I1485"/>
        </row>
        <row r="1486">
          <cell r="E1486"/>
          <cell r="I1486"/>
        </row>
        <row r="1487">
          <cell r="E1487"/>
          <cell r="I1487"/>
        </row>
        <row r="1488">
          <cell r="E1488"/>
          <cell r="I1488"/>
        </row>
        <row r="1489">
          <cell r="E1489"/>
          <cell r="I1489"/>
        </row>
        <row r="1490">
          <cell r="E1490"/>
          <cell r="I1490"/>
        </row>
        <row r="1491">
          <cell r="E1491"/>
          <cell r="I1491"/>
        </row>
        <row r="1492">
          <cell r="E1492"/>
          <cell r="I1492"/>
        </row>
        <row r="1493">
          <cell r="E1493"/>
          <cell r="I1493"/>
        </row>
        <row r="1494">
          <cell r="E1494"/>
          <cell r="I1494"/>
        </row>
        <row r="1495">
          <cell r="E1495"/>
          <cell r="I1495"/>
        </row>
        <row r="1496">
          <cell r="E1496"/>
          <cell r="I1496"/>
        </row>
        <row r="1497">
          <cell r="E1497"/>
          <cell r="I1497"/>
        </row>
        <row r="1498">
          <cell r="E1498"/>
          <cell r="I1498"/>
        </row>
        <row r="1499">
          <cell r="E1499"/>
          <cell r="I1499"/>
        </row>
        <row r="1500">
          <cell r="E1500"/>
          <cell r="I1500"/>
        </row>
        <row r="1501">
          <cell r="E1501"/>
          <cell r="I1501"/>
        </row>
        <row r="1502">
          <cell r="E1502"/>
          <cell r="I1502"/>
        </row>
        <row r="1503">
          <cell r="E1503"/>
          <cell r="I1503"/>
        </row>
        <row r="1504">
          <cell r="E1504"/>
          <cell r="I1504"/>
        </row>
        <row r="1505">
          <cell r="E1505"/>
          <cell r="I1505"/>
        </row>
        <row r="1506">
          <cell r="E1506"/>
          <cell r="I1506"/>
        </row>
        <row r="1507">
          <cell r="E1507"/>
          <cell r="I1507"/>
        </row>
        <row r="1508">
          <cell r="E1508"/>
          <cell r="I1508"/>
        </row>
        <row r="1509">
          <cell r="E1509"/>
          <cell r="I1509"/>
        </row>
        <row r="1510">
          <cell r="E1510"/>
          <cell r="I1510"/>
        </row>
        <row r="1511">
          <cell r="E1511"/>
          <cell r="I1511"/>
        </row>
        <row r="1512">
          <cell r="E1512"/>
          <cell r="I1512"/>
        </row>
        <row r="1513">
          <cell r="E1513"/>
          <cell r="I1513"/>
        </row>
        <row r="1514">
          <cell r="E1514"/>
          <cell r="I1514"/>
        </row>
        <row r="1515">
          <cell r="E1515"/>
          <cell r="I1515"/>
        </row>
        <row r="1516">
          <cell r="E1516"/>
          <cell r="I1516"/>
        </row>
        <row r="1517">
          <cell r="E1517"/>
          <cell r="I1517"/>
        </row>
        <row r="1518">
          <cell r="E1518"/>
          <cell r="I1518"/>
        </row>
        <row r="1519">
          <cell r="E1519"/>
          <cell r="I1519"/>
        </row>
        <row r="1520">
          <cell r="E1520"/>
          <cell r="I1520"/>
        </row>
        <row r="1521">
          <cell r="E1521"/>
          <cell r="I1521"/>
        </row>
        <row r="1522">
          <cell r="E1522"/>
          <cell r="I1522"/>
        </row>
        <row r="1523">
          <cell r="E1523"/>
          <cell r="I1523"/>
        </row>
        <row r="1524">
          <cell r="E1524"/>
          <cell r="I1524"/>
        </row>
        <row r="1525">
          <cell r="E1525"/>
          <cell r="I1525"/>
        </row>
        <row r="1526">
          <cell r="E1526"/>
          <cell r="I1526"/>
        </row>
        <row r="1527">
          <cell r="E1527"/>
          <cell r="I1527"/>
        </row>
        <row r="1528">
          <cell r="E1528"/>
          <cell r="I1528"/>
        </row>
        <row r="1529">
          <cell r="E1529"/>
          <cell r="I1529"/>
        </row>
        <row r="1530">
          <cell r="E1530"/>
          <cell r="I1530"/>
        </row>
        <row r="1531">
          <cell r="E1531"/>
          <cell r="I1531"/>
        </row>
        <row r="1532">
          <cell r="E1532"/>
          <cell r="I1532"/>
        </row>
        <row r="1533">
          <cell r="E1533"/>
          <cell r="I1533"/>
        </row>
        <row r="1534">
          <cell r="E1534"/>
          <cell r="I1534"/>
        </row>
        <row r="1535">
          <cell r="E1535"/>
          <cell r="I1535"/>
        </row>
        <row r="1536">
          <cell r="E1536"/>
          <cell r="I1536"/>
        </row>
        <row r="1537">
          <cell r="E1537"/>
          <cell r="I1537"/>
        </row>
        <row r="1538">
          <cell r="E1538"/>
          <cell r="I1538"/>
        </row>
        <row r="1539">
          <cell r="E1539"/>
          <cell r="I1539"/>
        </row>
        <row r="1540">
          <cell r="E1540"/>
          <cell r="I1540"/>
        </row>
        <row r="1541">
          <cell r="E1541"/>
          <cell r="I1541"/>
        </row>
        <row r="1542">
          <cell r="E1542"/>
          <cell r="I1542"/>
        </row>
        <row r="1543">
          <cell r="E1543"/>
          <cell r="I1543"/>
        </row>
        <row r="1544">
          <cell r="E1544"/>
          <cell r="I1544"/>
        </row>
        <row r="1545">
          <cell r="E1545"/>
          <cell r="I1545"/>
        </row>
        <row r="1546">
          <cell r="E1546"/>
          <cell r="I1546"/>
        </row>
        <row r="1547">
          <cell r="E1547"/>
          <cell r="I1547"/>
        </row>
        <row r="1548">
          <cell r="E1548"/>
          <cell r="I1548"/>
        </row>
        <row r="1549">
          <cell r="E1549"/>
          <cell r="I1549"/>
        </row>
        <row r="1550">
          <cell r="E1550"/>
          <cell r="I1550"/>
        </row>
        <row r="1551">
          <cell r="E1551"/>
          <cell r="I1551"/>
        </row>
        <row r="1552">
          <cell r="E1552"/>
          <cell r="I1552"/>
        </row>
        <row r="1553">
          <cell r="E1553"/>
          <cell r="I1553"/>
        </row>
        <row r="1554">
          <cell r="E1554"/>
          <cell r="I1554"/>
        </row>
        <row r="1555">
          <cell r="E1555"/>
          <cell r="I1555"/>
        </row>
        <row r="1556">
          <cell r="E1556"/>
          <cell r="I1556"/>
        </row>
        <row r="1557">
          <cell r="E1557"/>
          <cell r="I1557"/>
        </row>
        <row r="1558">
          <cell r="E1558"/>
          <cell r="I1558"/>
        </row>
        <row r="1559">
          <cell r="E1559"/>
          <cell r="I1559"/>
        </row>
        <row r="1560">
          <cell r="E1560"/>
          <cell r="I1560"/>
        </row>
        <row r="1561">
          <cell r="E1561"/>
          <cell r="I1561"/>
        </row>
        <row r="1562">
          <cell r="E1562"/>
          <cell r="I1562"/>
        </row>
        <row r="1563">
          <cell r="E1563"/>
          <cell r="I1563"/>
        </row>
        <row r="1564">
          <cell r="E1564"/>
          <cell r="I1564"/>
        </row>
        <row r="1565">
          <cell r="E1565"/>
          <cell r="I1565"/>
        </row>
        <row r="1566">
          <cell r="E1566"/>
          <cell r="I1566"/>
        </row>
        <row r="1567">
          <cell r="E1567"/>
          <cell r="I1567"/>
        </row>
        <row r="1568">
          <cell r="E1568"/>
          <cell r="I1568"/>
        </row>
        <row r="1569">
          <cell r="E1569"/>
          <cell r="I1569"/>
        </row>
        <row r="1570">
          <cell r="E1570"/>
          <cell r="I1570"/>
        </row>
        <row r="1571">
          <cell r="E1571"/>
          <cell r="I1571"/>
        </row>
        <row r="1572">
          <cell r="E1572"/>
          <cell r="I1572"/>
        </row>
        <row r="1573">
          <cell r="E1573"/>
          <cell r="I1573"/>
        </row>
        <row r="1574">
          <cell r="E1574"/>
          <cell r="I1574"/>
        </row>
        <row r="1575">
          <cell r="E1575"/>
          <cell r="I1575"/>
        </row>
        <row r="1576">
          <cell r="E1576"/>
          <cell r="I1576"/>
        </row>
        <row r="1577">
          <cell r="E1577"/>
          <cell r="I1577"/>
        </row>
        <row r="1578">
          <cell r="E1578"/>
          <cell r="I1578"/>
        </row>
        <row r="1579">
          <cell r="E1579"/>
          <cell r="I1579"/>
        </row>
        <row r="1580">
          <cell r="E1580"/>
          <cell r="I1580"/>
        </row>
        <row r="1581">
          <cell r="E1581"/>
          <cell r="I1581"/>
        </row>
        <row r="1582">
          <cell r="E1582"/>
          <cell r="I1582"/>
        </row>
        <row r="1583">
          <cell r="E1583"/>
          <cell r="I1583"/>
        </row>
        <row r="1584">
          <cell r="E1584"/>
          <cell r="I1584"/>
        </row>
        <row r="1585">
          <cell r="E1585"/>
          <cell r="I1585"/>
        </row>
        <row r="1586">
          <cell r="E1586"/>
          <cell r="I1586"/>
        </row>
        <row r="1587">
          <cell r="E1587"/>
          <cell r="I1587"/>
        </row>
        <row r="1588">
          <cell r="E1588"/>
          <cell r="I1588"/>
        </row>
        <row r="1589">
          <cell r="E1589"/>
          <cell r="I1589"/>
        </row>
        <row r="1590">
          <cell r="E1590"/>
          <cell r="I1590"/>
        </row>
        <row r="1591">
          <cell r="E1591"/>
          <cell r="I1591"/>
        </row>
        <row r="1592">
          <cell r="E1592"/>
          <cell r="I1592"/>
        </row>
        <row r="1593">
          <cell r="E1593"/>
          <cell r="I1593"/>
        </row>
        <row r="1594">
          <cell r="E1594"/>
          <cell r="I1594"/>
        </row>
        <row r="1595">
          <cell r="E1595"/>
          <cell r="I1595"/>
        </row>
        <row r="1596">
          <cell r="E1596"/>
          <cell r="I1596"/>
        </row>
        <row r="1597">
          <cell r="E1597"/>
          <cell r="I1597"/>
        </row>
        <row r="1598">
          <cell r="E1598"/>
          <cell r="I1598"/>
        </row>
        <row r="1599">
          <cell r="E1599"/>
          <cell r="I1599"/>
        </row>
        <row r="1600">
          <cell r="E1600"/>
          <cell r="I1600"/>
        </row>
        <row r="1601">
          <cell r="E1601"/>
          <cell r="I1601"/>
        </row>
        <row r="1602">
          <cell r="E1602"/>
          <cell r="I1602"/>
        </row>
        <row r="1603">
          <cell r="E1603"/>
          <cell r="I1603"/>
        </row>
        <row r="1604">
          <cell r="E1604"/>
          <cell r="I1604"/>
        </row>
        <row r="1605">
          <cell r="E1605"/>
          <cell r="I1605"/>
        </row>
        <row r="1606">
          <cell r="E1606"/>
          <cell r="I1606"/>
        </row>
        <row r="1607">
          <cell r="E1607"/>
          <cell r="I1607"/>
        </row>
        <row r="1608">
          <cell r="E1608"/>
          <cell r="I1608"/>
        </row>
        <row r="1609">
          <cell r="E1609"/>
          <cell r="I1609"/>
        </row>
        <row r="1610">
          <cell r="E1610"/>
          <cell r="I1610"/>
        </row>
        <row r="1611">
          <cell r="E1611"/>
          <cell r="I1611"/>
        </row>
        <row r="1612">
          <cell r="E1612"/>
          <cell r="I1612"/>
        </row>
        <row r="1613">
          <cell r="E1613"/>
          <cell r="I1613"/>
        </row>
        <row r="1614">
          <cell r="E1614"/>
          <cell r="I1614"/>
        </row>
        <row r="1615">
          <cell r="E1615"/>
          <cell r="I1615"/>
        </row>
        <row r="1616">
          <cell r="E1616"/>
          <cell r="I1616"/>
        </row>
        <row r="1617">
          <cell r="E1617"/>
          <cell r="I1617"/>
        </row>
        <row r="1618">
          <cell r="E1618"/>
          <cell r="I1618"/>
        </row>
        <row r="1619">
          <cell r="E1619"/>
          <cell r="I1619"/>
        </row>
        <row r="1620">
          <cell r="E1620"/>
          <cell r="I1620"/>
        </row>
        <row r="1621">
          <cell r="E1621"/>
          <cell r="I1621"/>
        </row>
        <row r="1622">
          <cell r="E1622"/>
          <cell r="I1622"/>
        </row>
        <row r="1623">
          <cell r="E1623"/>
          <cell r="I1623"/>
        </row>
        <row r="1624">
          <cell r="E1624"/>
          <cell r="I1624"/>
        </row>
        <row r="1625">
          <cell r="E1625"/>
          <cell r="I1625"/>
        </row>
        <row r="1626">
          <cell r="E1626"/>
          <cell r="I1626"/>
        </row>
        <row r="1627">
          <cell r="E1627"/>
          <cell r="I1627"/>
        </row>
        <row r="1628">
          <cell r="E1628"/>
          <cell r="I1628"/>
        </row>
        <row r="1629">
          <cell r="E1629"/>
          <cell r="I1629"/>
        </row>
        <row r="1630">
          <cell r="E1630"/>
          <cell r="I1630"/>
        </row>
        <row r="1631">
          <cell r="E1631"/>
          <cell r="I1631"/>
        </row>
        <row r="1632">
          <cell r="E1632"/>
          <cell r="I1632"/>
        </row>
        <row r="1633">
          <cell r="E1633"/>
          <cell r="I1633"/>
        </row>
        <row r="1634">
          <cell r="E1634"/>
          <cell r="I1634"/>
        </row>
        <row r="1635">
          <cell r="E1635"/>
          <cell r="I1635"/>
        </row>
        <row r="1636">
          <cell r="E1636"/>
          <cell r="I1636"/>
        </row>
        <row r="1637">
          <cell r="E1637"/>
          <cell r="I1637"/>
        </row>
        <row r="1638">
          <cell r="E1638"/>
          <cell r="I1638"/>
        </row>
        <row r="1639">
          <cell r="E1639"/>
          <cell r="I1639"/>
        </row>
        <row r="1640">
          <cell r="E1640"/>
          <cell r="I1640"/>
        </row>
        <row r="1641">
          <cell r="E1641"/>
          <cell r="I1641"/>
        </row>
        <row r="1642">
          <cell r="E1642"/>
          <cell r="I1642"/>
        </row>
        <row r="1643">
          <cell r="E1643"/>
          <cell r="I1643"/>
        </row>
        <row r="1644">
          <cell r="E1644"/>
          <cell r="I1644"/>
        </row>
        <row r="1645">
          <cell r="E1645"/>
          <cell r="I1645"/>
        </row>
        <row r="1646">
          <cell r="E1646"/>
          <cell r="I1646"/>
        </row>
        <row r="1647">
          <cell r="E1647"/>
          <cell r="I1647"/>
        </row>
        <row r="1648">
          <cell r="E1648"/>
          <cell r="I1648"/>
        </row>
        <row r="1649">
          <cell r="E1649"/>
          <cell r="I1649"/>
        </row>
        <row r="1650">
          <cell r="E1650"/>
          <cell r="I1650"/>
        </row>
        <row r="1651">
          <cell r="E1651"/>
          <cell r="I1651"/>
        </row>
        <row r="1652">
          <cell r="E1652"/>
          <cell r="I1652"/>
        </row>
        <row r="1653">
          <cell r="E1653"/>
          <cell r="I1653"/>
        </row>
        <row r="1654">
          <cell r="E1654"/>
          <cell r="I1654"/>
        </row>
        <row r="1655">
          <cell r="E1655"/>
          <cell r="I1655"/>
        </row>
        <row r="1656">
          <cell r="E1656"/>
          <cell r="I1656"/>
        </row>
        <row r="1657">
          <cell r="E1657"/>
          <cell r="I1657"/>
        </row>
        <row r="1658">
          <cell r="E1658"/>
          <cell r="I1658"/>
        </row>
        <row r="1659">
          <cell r="E1659"/>
          <cell r="I1659"/>
        </row>
        <row r="1660">
          <cell r="E1660"/>
          <cell r="I1660"/>
        </row>
        <row r="1661">
          <cell r="E1661"/>
          <cell r="I1661"/>
        </row>
        <row r="1662">
          <cell r="E1662"/>
          <cell r="I1662"/>
        </row>
        <row r="1663">
          <cell r="E1663"/>
          <cell r="I1663"/>
        </row>
        <row r="1664">
          <cell r="E1664"/>
          <cell r="I1664"/>
        </row>
        <row r="1665">
          <cell r="E1665"/>
          <cell r="I1665"/>
        </row>
        <row r="1666">
          <cell r="E1666"/>
          <cell r="I1666"/>
        </row>
        <row r="1667">
          <cell r="E1667"/>
          <cell r="I1667"/>
        </row>
        <row r="1668">
          <cell r="E1668"/>
          <cell r="I1668"/>
        </row>
        <row r="1669">
          <cell r="E1669"/>
          <cell r="I1669"/>
        </row>
        <row r="1670">
          <cell r="E1670"/>
          <cell r="I1670"/>
        </row>
        <row r="1671">
          <cell r="E1671"/>
          <cell r="I1671"/>
        </row>
        <row r="1672">
          <cell r="E1672"/>
          <cell r="I1672"/>
        </row>
        <row r="1673">
          <cell r="E1673"/>
          <cell r="I1673"/>
        </row>
        <row r="1674">
          <cell r="E1674"/>
          <cell r="I1674"/>
        </row>
        <row r="1675">
          <cell r="E1675"/>
          <cell r="I1675"/>
        </row>
        <row r="1676">
          <cell r="E1676"/>
          <cell r="I1676"/>
        </row>
        <row r="1677">
          <cell r="E1677"/>
          <cell r="I1677"/>
        </row>
        <row r="1678">
          <cell r="E1678"/>
          <cell r="I1678"/>
        </row>
        <row r="1679">
          <cell r="E1679"/>
          <cell r="I1679"/>
        </row>
        <row r="1680">
          <cell r="E1680"/>
          <cell r="I1680"/>
        </row>
        <row r="1681">
          <cell r="E1681"/>
          <cell r="I1681"/>
        </row>
        <row r="1682">
          <cell r="E1682"/>
          <cell r="I1682"/>
        </row>
        <row r="1683">
          <cell r="E1683"/>
          <cell r="I1683"/>
        </row>
        <row r="1684">
          <cell r="E1684"/>
          <cell r="I1684"/>
        </row>
        <row r="1685">
          <cell r="E1685"/>
          <cell r="I1685"/>
        </row>
        <row r="1686">
          <cell r="E1686"/>
          <cell r="I1686"/>
        </row>
        <row r="1687">
          <cell r="E1687"/>
          <cell r="I1687"/>
        </row>
        <row r="1688">
          <cell r="E1688"/>
          <cell r="I1688"/>
        </row>
        <row r="1689">
          <cell r="E1689"/>
          <cell r="I1689"/>
        </row>
        <row r="1690">
          <cell r="E1690"/>
          <cell r="I1690"/>
        </row>
        <row r="1691">
          <cell r="E1691"/>
          <cell r="I1691"/>
        </row>
        <row r="1692">
          <cell r="E1692"/>
          <cell r="I1692"/>
        </row>
        <row r="1693">
          <cell r="E1693"/>
          <cell r="I1693"/>
        </row>
        <row r="1694">
          <cell r="E1694"/>
          <cell r="I1694"/>
        </row>
        <row r="1695">
          <cell r="E1695"/>
          <cell r="I1695"/>
        </row>
        <row r="1696">
          <cell r="E1696"/>
          <cell r="I1696"/>
        </row>
        <row r="1697">
          <cell r="E1697"/>
          <cell r="I1697"/>
        </row>
        <row r="1698">
          <cell r="E1698"/>
          <cell r="I1698"/>
        </row>
        <row r="1699">
          <cell r="E1699"/>
          <cell r="I1699"/>
        </row>
        <row r="1700">
          <cell r="E1700"/>
          <cell r="I1700"/>
        </row>
        <row r="1701">
          <cell r="E1701"/>
          <cell r="I1701"/>
        </row>
        <row r="1702">
          <cell r="E1702"/>
          <cell r="I1702"/>
        </row>
        <row r="1703">
          <cell r="E1703"/>
          <cell r="I1703"/>
        </row>
        <row r="1704">
          <cell r="E1704"/>
          <cell r="I1704"/>
        </row>
        <row r="1705">
          <cell r="E1705"/>
          <cell r="I1705"/>
        </row>
        <row r="1706">
          <cell r="E1706"/>
          <cell r="I1706"/>
        </row>
        <row r="1707">
          <cell r="E1707"/>
          <cell r="I1707"/>
        </row>
        <row r="1708">
          <cell r="E1708"/>
          <cell r="I1708"/>
        </row>
        <row r="1709">
          <cell r="E1709"/>
          <cell r="I1709"/>
        </row>
        <row r="1710">
          <cell r="E1710"/>
          <cell r="I1710"/>
        </row>
        <row r="1711">
          <cell r="E1711"/>
          <cell r="I1711"/>
        </row>
        <row r="1712">
          <cell r="E1712"/>
          <cell r="I1712"/>
        </row>
        <row r="1713">
          <cell r="E1713"/>
          <cell r="I1713"/>
        </row>
        <row r="1714">
          <cell r="E1714"/>
          <cell r="I1714"/>
        </row>
        <row r="1715">
          <cell r="E1715"/>
          <cell r="I1715"/>
        </row>
        <row r="1716">
          <cell r="E1716"/>
          <cell r="I1716"/>
        </row>
        <row r="1717">
          <cell r="E1717"/>
          <cell r="I1717"/>
        </row>
        <row r="1718">
          <cell r="E1718"/>
          <cell r="I1718"/>
        </row>
        <row r="1719">
          <cell r="E1719"/>
          <cell r="I1719"/>
        </row>
        <row r="1720">
          <cell r="E1720"/>
          <cell r="I1720"/>
        </row>
        <row r="1721">
          <cell r="E1721"/>
          <cell r="I1721"/>
        </row>
        <row r="1722">
          <cell r="E1722"/>
          <cell r="I1722"/>
        </row>
        <row r="1723">
          <cell r="E1723"/>
          <cell r="I1723"/>
        </row>
        <row r="1724">
          <cell r="E1724"/>
          <cell r="I1724"/>
        </row>
        <row r="1725">
          <cell r="E1725"/>
          <cell r="I1725"/>
        </row>
        <row r="1726">
          <cell r="E1726"/>
          <cell r="I1726"/>
        </row>
        <row r="1727">
          <cell r="E1727"/>
          <cell r="I1727"/>
        </row>
        <row r="1728">
          <cell r="E1728"/>
          <cell r="I1728"/>
        </row>
        <row r="1729">
          <cell r="E1729"/>
          <cell r="I1729"/>
        </row>
        <row r="1730">
          <cell r="E1730"/>
          <cell r="I1730"/>
        </row>
        <row r="1731">
          <cell r="E1731"/>
          <cell r="I1731"/>
        </row>
        <row r="1732">
          <cell r="E1732"/>
          <cell r="I1732"/>
        </row>
        <row r="1733">
          <cell r="E1733"/>
          <cell r="I1733"/>
        </row>
        <row r="1734">
          <cell r="E1734"/>
          <cell r="I1734"/>
        </row>
        <row r="1735">
          <cell r="E1735"/>
          <cell r="I1735"/>
        </row>
        <row r="1736">
          <cell r="E1736"/>
          <cell r="I1736"/>
        </row>
        <row r="1737">
          <cell r="E1737"/>
          <cell r="I1737"/>
        </row>
        <row r="1738">
          <cell r="E1738"/>
          <cell r="I1738"/>
        </row>
        <row r="1739">
          <cell r="E1739"/>
          <cell r="I1739"/>
        </row>
        <row r="1740">
          <cell r="E1740"/>
          <cell r="I1740"/>
        </row>
        <row r="1741">
          <cell r="E1741"/>
          <cell r="I1741"/>
        </row>
        <row r="1742">
          <cell r="E1742"/>
          <cell r="I1742"/>
        </row>
        <row r="1743">
          <cell r="E1743"/>
          <cell r="I1743"/>
        </row>
        <row r="1744">
          <cell r="E1744"/>
          <cell r="I1744"/>
        </row>
        <row r="1745">
          <cell r="E1745"/>
          <cell r="I1745"/>
        </row>
        <row r="1746">
          <cell r="E1746"/>
          <cell r="I1746"/>
        </row>
        <row r="1747">
          <cell r="E1747"/>
          <cell r="I1747"/>
        </row>
        <row r="1748">
          <cell r="E1748"/>
          <cell r="I1748"/>
        </row>
        <row r="1749">
          <cell r="E1749"/>
          <cell r="I1749"/>
        </row>
        <row r="1750">
          <cell r="E1750"/>
          <cell r="I1750"/>
        </row>
        <row r="1751">
          <cell r="E1751"/>
          <cell r="I1751"/>
        </row>
        <row r="1752">
          <cell r="E1752"/>
          <cell r="I1752"/>
        </row>
        <row r="1753">
          <cell r="E1753"/>
          <cell r="I1753"/>
        </row>
        <row r="1754">
          <cell r="E1754"/>
          <cell r="I1754"/>
        </row>
        <row r="1755">
          <cell r="E1755"/>
          <cell r="I1755"/>
        </row>
        <row r="1756">
          <cell r="E1756"/>
          <cell r="I1756"/>
        </row>
        <row r="1757">
          <cell r="E1757"/>
          <cell r="I1757"/>
        </row>
        <row r="1758">
          <cell r="E1758"/>
          <cell r="I1758"/>
        </row>
        <row r="1759">
          <cell r="E1759"/>
          <cell r="I1759"/>
        </row>
        <row r="1760">
          <cell r="E1760"/>
          <cell r="I1760"/>
        </row>
        <row r="1761">
          <cell r="E1761"/>
          <cell r="I1761"/>
        </row>
        <row r="1762">
          <cell r="E1762"/>
          <cell r="I1762"/>
        </row>
        <row r="1763">
          <cell r="E1763"/>
          <cell r="I1763"/>
        </row>
        <row r="1764">
          <cell r="E1764"/>
          <cell r="I1764"/>
        </row>
        <row r="1765">
          <cell r="E1765"/>
          <cell r="I1765"/>
        </row>
        <row r="1766">
          <cell r="E1766"/>
          <cell r="I1766"/>
        </row>
        <row r="1767">
          <cell r="E1767"/>
          <cell r="I1767"/>
        </row>
        <row r="1768">
          <cell r="E1768"/>
          <cell r="I1768"/>
        </row>
        <row r="1769">
          <cell r="E1769"/>
          <cell r="I1769"/>
        </row>
        <row r="1770">
          <cell r="E1770"/>
          <cell r="I1770"/>
        </row>
        <row r="1771">
          <cell r="E1771"/>
          <cell r="I1771"/>
        </row>
        <row r="1772">
          <cell r="E1772"/>
          <cell r="I1772"/>
        </row>
        <row r="1773">
          <cell r="E1773"/>
          <cell r="I1773"/>
        </row>
        <row r="1774">
          <cell r="E1774"/>
          <cell r="I1774"/>
        </row>
        <row r="1775">
          <cell r="E1775"/>
          <cell r="I1775"/>
        </row>
        <row r="1776">
          <cell r="E1776"/>
          <cell r="I1776"/>
        </row>
        <row r="1777">
          <cell r="E1777"/>
          <cell r="I1777"/>
        </row>
        <row r="1778">
          <cell r="E1778"/>
          <cell r="I1778"/>
        </row>
        <row r="1779">
          <cell r="E1779"/>
          <cell r="I1779"/>
        </row>
        <row r="1780">
          <cell r="E1780"/>
          <cell r="I1780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382A-3EEA-4A21-9952-F128627244D5}">
  <sheetPr>
    <tabColor theme="3" tint="-0.249977111117893"/>
  </sheetPr>
  <dimension ref="A1:AY230"/>
  <sheetViews>
    <sheetView showGridLines="0" tabSelected="1" view="pageBreakPreview" topLeftCell="A5" zoomScale="73" zoomScaleNormal="70" zoomScaleSheetLayoutView="73" workbookViewId="0">
      <pane xSplit="5" ySplit="6" topLeftCell="F11" activePane="bottomRight" state="frozen"/>
      <selection activeCell="T22" sqref="T22"/>
      <selection pane="topRight" activeCell="T22" sqref="T22"/>
      <selection pane="bottomLeft" activeCell="T22" sqref="T22"/>
      <selection pane="bottomRight" activeCell="R17" sqref="R17"/>
    </sheetView>
  </sheetViews>
  <sheetFormatPr defaultRowHeight="18.75" x14ac:dyDescent="0.3"/>
  <cols>
    <col min="1" max="1" width="4.85546875" style="9" hidden="1" customWidth="1"/>
    <col min="2" max="2" width="2.28515625" style="9" hidden="1" customWidth="1"/>
    <col min="3" max="3" width="17.7109375" style="143" hidden="1" customWidth="1"/>
    <col min="4" max="4" width="6.5703125" style="10" hidden="1" customWidth="1"/>
    <col min="5" max="5" width="5.140625" style="33" customWidth="1"/>
    <col min="6" max="6" width="12.85546875" style="34" customWidth="1"/>
    <col min="7" max="7" width="12.42578125" style="35" bestFit="1" customWidth="1"/>
    <col min="8" max="8" width="45" style="33" bestFit="1" customWidth="1"/>
    <col min="9" max="9" width="5.140625" style="35" customWidth="1"/>
    <col min="10" max="10" width="6" style="35" customWidth="1"/>
    <col min="11" max="11" width="6.42578125" style="35" customWidth="1"/>
    <col min="12" max="12" width="14.7109375" style="36" customWidth="1"/>
    <col min="13" max="13" width="10" style="35" customWidth="1"/>
    <col min="14" max="14" width="4.7109375" style="35" customWidth="1"/>
    <col min="15" max="15" width="6" style="35" customWidth="1"/>
    <col min="16" max="16" width="5.28515625" style="35" customWidth="1"/>
    <col min="17" max="17" width="8.42578125" style="33" customWidth="1"/>
    <col min="18" max="18" width="6.28515625" style="35" customWidth="1"/>
    <col min="19" max="19" width="6.42578125" style="35" customWidth="1"/>
    <col min="20" max="20" width="6" style="35" customWidth="1"/>
    <col min="21" max="21" width="5.7109375" style="35" customWidth="1"/>
    <col min="22" max="22" width="7.42578125" style="35" customWidth="1"/>
    <col min="23" max="27" width="4.28515625" style="35" customWidth="1"/>
    <col min="28" max="29" width="4.7109375" style="35" customWidth="1"/>
    <col min="30" max="30" width="16" style="35" customWidth="1"/>
    <col min="31" max="31" width="13.42578125" style="35" customWidth="1"/>
    <col min="32" max="32" width="6.7109375" style="35" customWidth="1"/>
    <col min="33" max="33" width="11.28515625" style="37" customWidth="1"/>
    <col min="34" max="34" width="23.85546875" style="35" bestFit="1" customWidth="1"/>
    <col min="35" max="35" width="4.7109375" style="35" customWidth="1"/>
    <col min="36" max="36" width="6" style="35" customWidth="1"/>
    <col min="37" max="37" width="20.7109375" style="18" customWidth="1"/>
    <col min="38" max="38" width="5" style="35" customWidth="1"/>
    <col min="39" max="39" width="5.140625" style="35" customWidth="1"/>
    <col min="40" max="40" width="6.85546875" style="19" customWidth="1"/>
    <col min="41" max="41" width="5.28515625" style="19" customWidth="1"/>
    <col min="42" max="42" width="5.28515625" customWidth="1"/>
    <col min="43" max="43" width="10.140625" bestFit="1" customWidth="1"/>
    <col min="44" max="44" width="9.140625" style="155"/>
  </cols>
  <sheetData>
    <row r="1" spans="1:51" s="8" customFormat="1" ht="14.25" hidden="1" thickBot="1" x14ac:dyDescent="0.3">
      <c r="A1" s="1">
        <v>1</v>
      </c>
      <c r="B1" s="2">
        <f t="shared" ref="B1:AV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3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4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5">
        <f t="shared" si="0"/>
        <v>17</v>
      </c>
      <c r="R1" s="2">
        <f t="shared" si="0"/>
        <v>18</v>
      </c>
      <c r="S1" s="2"/>
      <c r="T1" s="2"/>
      <c r="U1" s="2"/>
      <c r="V1" s="2">
        <f t="shared" si="0"/>
        <v>1</v>
      </c>
      <c r="W1" s="2">
        <f t="shared" si="0"/>
        <v>2</v>
      </c>
      <c r="X1" s="2">
        <f t="shared" si="0"/>
        <v>3</v>
      </c>
      <c r="Y1" s="2">
        <f t="shared" si="0"/>
        <v>4</v>
      </c>
      <c r="Z1" s="2">
        <f t="shared" si="0"/>
        <v>5</v>
      </c>
      <c r="AA1" s="2">
        <f t="shared" si="0"/>
        <v>6</v>
      </c>
      <c r="AB1" s="2">
        <f t="shared" si="0"/>
        <v>7</v>
      </c>
      <c r="AC1" s="2">
        <f t="shared" si="0"/>
        <v>8</v>
      </c>
      <c r="AD1" s="2"/>
      <c r="AE1" s="2">
        <f t="shared" si="0"/>
        <v>1</v>
      </c>
      <c r="AF1" s="2">
        <f t="shared" si="0"/>
        <v>2</v>
      </c>
      <c r="AG1" s="6"/>
      <c r="AH1" s="2">
        <f t="shared" si="0"/>
        <v>1</v>
      </c>
      <c r="AI1" s="2"/>
      <c r="AJ1" s="2"/>
      <c r="AK1" s="7"/>
      <c r="AL1" s="2"/>
      <c r="AM1" s="2">
        <f t="shared" si="0"/>
        <v>1</v>
      </c>
      <c r="AN1" s="2">
        <f t="shared" si="0"/>
        <v>2</v>
      </c>
      <c r="AO1" s="2">
        <f t="shared" si="0"/>
        <v>3</v>
      </c>
      <c r="AP1" s="2">
        <f t="shared" si="0"/>
        <v>4</v>
      </c>
      <c r="AQ1" s="2">
        <f t="shared" si="0"/>
        <v>5</v>
      </c>
      <c r="AR1" s="2">
        <f t="shared" si="0"/>
        <v>6</v>
      </c>
      <c r="AS1" s="2">
        <f t="shared" si="0"/>
        <v>7</v>
      </c>
      <c r="AT1" s="2">
        <f t="shared" si="0"/>
        <v>8</v>
      </c>
      <c r="AU1" s="2">
        <f t="shared" si="0"/>
        <v>9</v>
      </c>
      <c r="AV1" s="2">
        <f t="shared" si="0"/>
        <v>10</v>
      </c>
    </row>
    <row r="2" spans="1:51" s="11" customFormat="1" ht="16.5" hidden="1" thickBot="1" x14ac:dyDescent="0.3">
      <c r="A2" s="9"/>
      <c r="B2" s="9"/>
      <c r="C2" s="5"/>
      <c r="D2" s="10"/>
      <c r="F2" s="12"/>
      <c r="G2" s="13"/>
      <c r="H2" s="14">
        <v>6</v>
      </c>
      <c r="I2" s="14">
        <v>7</v>
      </c>
      <c r="J2" s="14">
        <v>12</v>
      </c>
      <c r="K2" s="14">
        <v>13</v>
      </c>
      <c r="L2" s="15"/>
      <c r="M2" s="173" t="s">
        <v>0</v>
      </c>
      <c r="N2" s="173"/>
      <c r="O2" s="173"/>
      <c r="P2" s="13">
        <v>35</v>
      </c>
      <c r="R2" s="16">
        <f>SUM(R9:R48)</f>
        <v>50</v>
      </c>
      <c r="S2" s="16"/>
      <c r="T2" s="16"/>
      <c r="U2" s="16"/>
      <c r="V2" s="16">
        <f t="shared" ref="V2:AC2" si="1">SUM(V9:V48)</f>
        <v>14</v>
      </c>
      <c r="W2" s="16">
        <f t="shared" si="1"/>
        <v>2</v>
      </c>
      <c r="X2" s="16">
        <f t="shared" si="1"/>
        <v>6</v>
      </c>
      <c r="Y2" s="16">
        <f t="shared" si="1"/>
        <v>0</v>
      </c>
      <c r="Z2" s="16">
        <f t="shared" si="1"/>
        <v>0</v>
      </c>
      <c r="AA2" s="16">
        <f t="shared" si="1"/>
        <v>18</v>
      </c>
      <c r="AB2" s="16">
        <f t="shared" si="1"/>
        <v>0</v>
      </c>
      <c r="AC2" s="16">
        <f t="shared" si="1"/>
        <v>0</v>
      </c>
      <c r="AD2" s="16"/>
      <c r="AE2" s="14" t="s">
        <v>1</v>
      </c>
      <c r="AF2" s="13"/>
      <c r="AG2" s="17"/>
      <c r="AH2" s="13"/>
      <c r="AI2" s="13"/>
      <c r="AJ2" s="13"/>
      <c r="AK2" s="18"/>
      <c r="AL2" s="13"/>
      <c r="AM2" s="13"/>
      <c r="AN2" s="19"/>
      <c r="AO2" s="19"/>
      <c r="AQ2" s="11">
        <v>25</v>
      </c>
      <c r="AT2" s="11">
        <v>16</v>
      </c>
      <c r="AU2" s="11">
        <v>17</v>
      </c>
    </row>
    <row r="3" spans="1:51" s="11" customFormat="1" ht="16.5" hidden="1" thickBot="1" x14ac:dyDescent="0.3">
      <c r="A3" s="9"/>
      <c r="B3" s="9"/>
      <c r="C3" s="5"/>
      <c r="D3" s="10"/>
      <c r="F3" s="12"/>
      <c r="G3" s="13"/>
      <c r="I3" s="13"/>
      <c r="J3" s="13"/>
      <c r="K3" s="13"/>
      <c r="L3" s="15"/>
      <c r="M3" s="173" t="s">
        <v>2</v>
      </c>
      <c r="N3" s="173"/>
      <c r="O3" s="173"/>
      <c r="P3" s="13">
        <v>11</v>
      </c>
      <c r="R3" s="16">
        <f>SUMIF($AU$9:$AU$48,R$9,$Q$9:$Q$48)*2</f>
        <v>0</v>
      </c>
      <c r="S3" s="16"/>
      <c r="T3" s="16"/>
      <c r="U3" s="16"/>
      <c r="V3" s="16">
        <f t="shared" ref="V3:AB3" si="2">SUMIF($AU$9:$AU$48,V$9,$Q$9:$Q$48)*2</f>
        <v>0</v>
      </c>
      <c r="W3" s="16">
        <f t="shared" si="2"/>
        <v>0</v>
      </c>
      <c r="X3" s="16">
        <f t="shared" si="2"/>
        <v>0</v>
      </c>
      <c r="Y3" s="16">
        <f t="shared" si="2"/>
        <v>0</v>
      </c>
      <c r="Z3" s="16">
        <f t="shared" si="2"/>
        <v>0</v>
      </c>
      <c r="AA3" s="16">
        <f t="shared" si="2"/>
        <v>0</v>
      </c>
      <c r="AB3" s="16">
        <f t="shared" si="2"/>
        <v>0</v>
      </c>
      <c r="AC3" s="16">
        <f>SUM(R3:AB3)</f>
        <v>0</v>
      </c>
      <c r="AD3" s="16"/>
      <c r="AE3" s="14" t="s">
        <v>3</v>
      </c>
      <c r="AF3" s="13"/>
      <c r="AG3" s="17"/>
      <c r="AH3" s="13"/>
      <c r="AI3" s="13"/>
      <c r="AJ3" s="13"/>
      <c r="AK3" s="18"/>
      <c r="AL3" s="174" t="s">
        <v>4</v>
      </c>
      <c r="AM3" s="13"/>
      <c r="AN3" s="19"/>
      <c r="AO3" s="19"/>
      <c r="AQ3" s="11">
        <v>26</v>
      </c>
    </row>
    <row r="4" spans="1:51" s="11" customFormat="1" ht="45.75" hidden="1" thickBot="1" x14ac:dyDescent="0.3">
      <c r="A4" s="20" t="s">
        <v>5</v>
      </c>
      <c r="B4" s="20" t="s">
        <v>6</v>
      </c>
      <c r="C4" s="21"/>
      <c r="D4" s="22" t="s">
        <v>7</v>
      </c>
      <c r="E4" s="23" t="s">
        <v>8</v>
      </c>
      <c r="F4" s="24" t="s">
        <v>9</v>
      </c>
      <c r="G4" s="25" t="s">
        <v>10</v>
      </c>
      <c r="H4" s="23" t="s">
        <v>11</v>
      </c>
      <c r="I4" s="25" t="s">
        <v>12</v>
      </c>
      <c r="J4" s="25" t="s">
        <v>13</v>
      </c>
      <c r="K4" s="25" t="s">
        <v>14</v>
      </c>
      <c r="L4" s="26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3" t="s">
        <v>20</v>
      </c>
      <c r="R4" s="27">
        <f t="shared" ref="R4:AC4" si="3">+R2-R3</f>
        <v>50</v>
      </c>
      <c r="S4" s="27"/>
      <c r="T4" s="27"/>
      <c r="U4" s="27"/>
      <c r="V4" s="27">
        <f t="shared" si="3"/>
        <v>14</v>
      </c>
      <c r="W4" s="27">
        <f t="shared" si="3"/>
        <v>2</v>
      </c>
      <c r="X4" s="27">
        <f t="shared" si="3"/>
        <v>6</v>
      </c>
      <c r="Y4" s="27">
        <f t="shared" si="3"/>
        <v>0</v>
      </c>
      <c r="Z4" s="27">
        <f t="shared" si="3"/>
        <v>0</v>
      </c>
      <c r="AA4" s="27">
        <f>+AA2-AA3</f>
        <v>18</v>
      </c>
      <c r="AB4" s="27">
        <f t="shared" si="3"/>
        <v>0</v>
      </c>
      <c r="AC4" s="27">
        <f t="shared" si="3"/>
        <v>0</v>
      </c>
      <c r="AD4" s="27"/>
      <c r="AE4" s="14" t="s">
        <v>21</v>
      </c>
      <c r="AF4" s="25"/>
      <c r="AG4" s="28"/>
      <c r="AH4" s="25"/>
      <c r="AI4" s="25"/>
      <c r="AJ4" s="25"/>
      <c r="AK4" s="29"/>
      <c r="AL4" s="174"/>
      <c r="AM4" s="25"/>
      <c r="AN4" s="19"/>
      <c r="AO4" s="19"/>
    </row>
    <row r="5" spans="1:51" ht="18.75" customHeight="1" x14ac:dyDescent="0.35">
      <c r="C5" s="175" t="s">
        <v>22</v>
      </c>
      <c r="E5" s="178" t="s">
        <v>23</v>
      </c>
      <c r="F5" s="178"/>
      <c r="G5" s="178"/>
      <c r="H5" s="178"/>
      <c r="I5" s="179" t="s">
        <v>24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30"/>
      <c r="AJ5" s="30"/>
      <c r="AK5" s="31"/>
      <c r="AL5" s="174"/>
      <c r="AM5" s="30"/>
      <c r="AR5"/>
    </row>
    <row r="6" spans="1:51" ht="22.5" customHeight="1" x14ac:dyDescent="0.35">
      <c r="C6" s="176"/>
      <c r="E6" s="180" t="s">
        <v>25</v>
      </c>
      <c r="F6" s="180"/>
      <c r="G6" s="180"/>
      <c r="H6" s="180"/>
      <c r="I6" s="181" t="s">
        <v>284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32"/>
      <c r="AJ6" s="32"/>
      <c r="AK6" s="31"/>
      <c r="AL6" s="174"/>
      <c r="AM6" s="30"/>
      <c r="AR6"/>
    </row>
    <row r="7" spans="1:51" ht="23.25" customHeight="1" thickBot="1" x14ac:dyDescent="0.35">
      <c r="C7" s="176"/>
      <c r="AL7" s="174"/>
      <c r="AR7"/>
    </row>
    <row r="8" spans="1:51" ht="39.950000000000003" customHeight="1" x14ac:dyDescent="0.25">
      <c r="A8" s="38"/>
      <c r="B8" s="38"/>
      <c r="C8" s="176"/>
      <c r="D8" s="39"/>
      <c r="E8" s="169" t="s">
        <v>26</v>
      </c>
      <c r="F8" s="158" t="s">
        <v>27</v>
      </c>
      <c r="G8" s="158" t="s">
        <v>28</v>
      </c>
      <c r="H8" s="158" t="s">
        <v>29</v>
      </c>
      <c r="I8" s="165" t="s">
        <v>30</v>
      </c>
      <c r="J8" s="165" t="s">
        <v>31</v>
      </c>
      <c r="K8" s="165" t="s">
        <v>32</v>
      </c>
      <c r="L8" s="171" t="s">
        <v>33</v>
      </c>
      <c r="M8" s="158" t="s">
        <v>34</v>
      </c>
      <c r="N8" s="165" t="s">
        <v>35</v>
      </c>
      <c r="O8" s="165" t="s">
        <v>36</v>
      </c>
      <c r="P8" s="165" t="s">
        <v>37</v>
      </c>
      <c r="Q8" s="167" t="s">
        <v>38</v>
      </c>
      <c r="R8" s="169" t="s">
        <v>39</v>
      </c>
      <c r="S8" s="170"/>
      <c r="T8" s="170"/>
      <c r="U8" s="170"/>
      <c r="V8" s="158"/>
      <c r="W8" s="158"/>
      <c r="X8" s="158"/>
      <c r="Y8" s="158"/>
      <c r="Z8" s="158"/>
      <c r="AA8" s="158"/>
      <c r="AB8" s="158"/>
      <c r="AC8" s="158"/>
      <c r="AD8" s="156" t="s">
        <v>40</v>
      </c>
      <c r="AE8" s="158" t="s">
        <v>41</v>
      </c>
      <c r="AF8" s="158"/>
      <c r="AG8" s="159" t="s">
        <v>42</v>
      </c>
      <c r="AH8" s="40" t="s">
        <v>43</v>
      </c>
      <c r="AI8" s="41"/>
      <c r="AJ8" s="41"/>
      <c r="AK8" s="42"/>
      <c r="AL8" s="43"/>
      <c r="AM8" s="43"/>
      <c r="AN8" s="44"/>
      <c r="AO8" s="161" t="s">
        <v>44</v>
      </c>
      <c r="AP8" s="162"/>
      <c r="AQ8" s="163"/>
      <c r="AR8" s="45"/>
      <c r="AS8" s="45"/>
      <c r="AT8" s="45"/>
      <c r="AU8" s="45"/>
    </row>
    <row r="9" spans="1:51" s="58" customFormat="1" ht="84.75" thickBot="1" x14ac:dyDescent="0.3">
      <c r="A9" s="46"/>
      <c r="B9" s="46"/>
      <c r="C9" s="177"/>
      <c r="D9" s="39"/>
      <c r="E9" s="182"/>
      <c r="F9" s="164"/>
      <c r="G9" s="164"/>
      <c r="H9" s="164"/>
      <c r="I9" s="166"/>
      <c r="J9" s="166"/>
      <c r="K9" s="166"/>
      <c r="L9" s="172"/>
      <c r="M9" s="164"/>
      <c r="N9" s="166"/>
      <c r="O9" s="166"/>
      <c r="P9" s="166"/>
      <c r="Q9" s="168"/>
      <c r="R9" s="48" t="s">
        <v>45</v>
      </c>
      <c r="S9" s="49" t="s">
        <v>46</v>
      </c>
      <c r="T9" s="49" t="s">
        <v>47</v>
      </c>
      <c r="U9" s="49" t="s">
        <v>48</v>
      </c>
      <c r="V9" s="50" t="s">
        <v>49</v>
      </c>
      <c r="W9" s="50" t="s">
        <v>50</v>
      </c>
      <c r="X9" s="50" t="s">
        <v>51</v>
      </c>
      <c r="Y9" s="50" t="s">
        <v>52</v>
      </c>
      <c r="Z9" s="50" t="s">
        <v>53</v>
      </c>
      <c r="AA9" s="50" t="s">
        <v>54</v>
      </c>
      <c r="AB9" s="51" t="s">
        <v>55</v>
      </c>
      <c r="AC9" s="50" t="s">
        <v>56</v>
      </c>
      <c r="AD9" s="157"/>
      <c r="AE9" s="47" t="s">
        <v>57</v>
      </c>
      <c r="AF9" s="47" t="s">
        <v>58</v>
      </c>
      <c r="AG9" s="160"/>
      <c r="AH9" s="52" t="s">
        <v>59</v>
      </c>
      <c r="AI9" s="52" t="s">
        <v>60</v>
      </c>
      <c r="AJ9" s="53" t="s">
        <v>61</v>
      </c>
      <c r="AK9" s="54" t="s">
        <v>62</v>
      </c>
      <c r="AL9" s="55" t="s">
        <v>63</v>
      </c>
      <c r="AM9" s="56" t="s">
        <v>64</v>
      </c>
      <c r="AN9" s="56" t="s">
        <v>65</v>
      </c>
      <c r="AO9" s="56"/>
      <c r="AP9" s="57"/>
      <c r="AQ9" s="57">
        <v>3</v>
      </c>
      <c r="AR9" s="57" t="s">
        <v>66</v>
      </c>
      <c r="AS9" s="57" t="s">
        <v>67</v>
      </c>
      <c r="AT9" s="57" t="s">
        <v>68</v>
      </c>
      <c r="AU9" s="57" t="s">
        <v>69</v>
      </c>
    </row>
    <row r="10" spans="1:51" s="58" customFormat="1" ht="20.100000000000001" customHeight="1" x14ac:dyDescent="0.25">
      <c r="A10" s="46"/>
      <c r="B10" s="46"/>
      <c r="C10" s="59"/>
      <c r="D10" s="39"/>
      <c r="E10" s="60"/>
      <c r="F10" s="61"/>
      <c r="G10" s="61"/>
      <c r="H10" s="61"/>
      <c r="I10" s="62"/>
      <c r="J10" s="62"/>
      <c r="K10" s="62"/>
      <c r="L10" s="63"/>
      <c r="M10" s="61"/>
      <c r="N10" s="62"/>
      <c r="O10" s="62"/>
      <c r="P10" s="62"/>
      <c r="Q10" s="64"/>
      <c r="R10" s="65"/>
      <c r="S10" s="65"/>
      <c r="T10" s="65"/>
      <c r="U10" s="65"/>
      <c r="V10" s="62"/>
      <c r="W10" s="62"/>
      <c r="X10" s="62"/>
      <c r="Y10" s="62"/>
      <c r="Z10" s="62"/>
      <c r="AA10" s="62"/>
      <c r="AB10" s="66"/>
      <c r="AC10" s="62"/>
      <c r="AD10" s="62"/>
      <c r="AE10" s="61"/>
      <c r="AF10" s="61"/>
      <c r="AG10" s="67"/>
      <c r="AH10" s="68"/>
      <c r="AI10" s="68"/>
      <c r="AJ10" s="68"/>
      <c r="AK10" s="69"/>
      <c r="AL10" s="70"/>
      <c r="AM10" s="56"/>
      <c r="AN10" s="56"/>
      <c r="AO10" s="56"/>
      <c r="AP10" s="57"/>
      <c r="AQ10" s="71"/>
      <c r="AR10" s="57"/>
      <c r="AS10" s="57"/>
      <c r="AT10" s="72"/>
      <c r="AU10" s="73"/>
    </row>
    <row r="11" spans="1:51" s="98" customFormat="1" ht="17.25" x14ac:dyDescent="0.3">
      <c r="A11" s="74" t="str">
        <f>L_time</f>
        <v/>
      </c>
      <c r="B11" s="75" t="str">
        <f>L_TGca</f>
        <v/>
      </c>
      <c r="C11" s="76"/>
      <c r="D11" s="75" t="str">
        <f t="shared" ref="D11:D36" si="4">IF(C11="","",LEFT($C11,FIND("-",$C11,1)+2))</f>
        <v/>
      </c>
      <c r="E11" s="77">
        <v>4</v>
      </c>
      <c r="F11" s="100" t="s">
        <v>123</v>
      </c>
      <c r="G11" s="79" t="s">
        <v>174</v>
      </c>
      <c r="H11" s="80" t="s">
        <v>210</v>
      </c>
      <c r="I11" s="79">
        <v>3</v>
      </c>
      <c r="J11" s="79" t="s">
        <v>105</v>
      </c>
      <c r="K11" s="79" t="str">
        <f>L_Loc</f>
        <v/>
      </c>
      <c r="L11" s="81" t="s">
        <v>238</v>
      </c>
      <c r="M11" s="79" t="str">
        <f>_Ngay</f>
        <v>(Thứ 2)</v>
      </c>
      <c r="N11" s="82">
        <v>2</v>
      </c>
      <c r="O11" s="83" t="s">
        <v>262</v>
      </c>
      <c r="P11" s="79">
        <f>L_SV_P</f>
        <v>35</v>
      </c>
      <c r="Q11" s="84">
        <f>L_SP</f>
        <v>4</v>
      </c>
      <c r="R11" s="85"/>
      <c r="S11" s="85"/>
      <c r="T11" s="85"/>
      <c r="U11" s="85"/>
      <c r="V11" s="85"/>
      <c r="W11" s="85">
        <v>2</v>
      </c>
      <c r="X11" s="85">
        <v>3</v>
      </c>
      <c r="Y11" s="85"/>
      <c r="Z11" s="85"/>
      <c r="AA11" s="85">
        <v>3</v>
      </c>
      <c r="AB11" s="85"/>
      <c r="AC11" s="86"/>
      <c r="AD11" s="86"/>
      <c r="AE11" s="87">
        <f>L_cham</f>
        <v>45391</v>
      </c>
      <c r="AF11" s="87">
        <f>L_Nop</f>
        <v>45397</v>
      </c>
      <c r="AG11" s="88"/>
      <c r="AH11" s="89"/>
      <c r="AI11" s="89"/>
      <c r="AJ11" s="89"/>
      <c r="AK11" s="90"/>
      <c r="AL11" s="91" t="str">
        <f>IF(LEN(C11)&lt;14,"",RIGHT(C11,2))</f>
        <v/>
      </c>
      <c r="AM11" s="92">
        <f t="shared" ref="AM11:AM36" si="5">IF($Q11=0,"",IF(MOD($O11,$P11)=0,$P11,MOD($O11,$P11)))</f>
        <v>24</v>
      </c>
      <c r="AN11" s="93" t="str">
        <f t="shared" ref="AN11:AN36" si="6">IF(AC11="","",$AC11-$Q11*2)</f>
        <v/>
      </c>
      <c r="AO11" s="93" t="str">
        <f>L_luu1</f>
        <v/>
      </c>
      <c r="AP11" s="94" t="str">
        <f>L_luu2</f>
        <v/>
      </c>
      <c r="AQ11" s="95" t="str">
        <f>L_Luu3</f>
        <v/>
      </c>
      <c r="AR11" s="94"/>
      <c r="AS11" s="94"/>
      <c r="AT11" s="96" t="str">
        <f>L_Loc</f>
        <v/>
      </c>
      <c r="AU11" s="97" t="str">
        <f>L_Loc</f>
        <v/>
      </c>
      <c r="AW11" s="98">
        <v>286</v>
      </c>
    </row>
    <row r="12" spans="1:51" s="98" customFormat="1" ht="23.25" customHeight="1" x14ac:dyDescent="0.3">
      <c r="A12" s="74" t="str">
        <f>L_time</f>
        <v/>
      </c>
      <c r="B12" s="75" t="str">
        <f>L_TGca</f>
        <v/>
      </c>
      <c r="C12" s="99"/>
      <c r="D12" s="75" t="str">
        <f t="shared" si="4"/>
        <v/>
      </c>
      <c r="E12" s="77">
        <v>5</v>
      </c>
      <c r="F12" s="100" t="s">
        <v>163</v>
      </c>
      <c r="G12" s="79" t="s">
        <v>175</v>
      </c>
      <c r="H12" s="80" t="s">
        <v>211</v>
      </c>
      <c r="I12" s="79">
        <v>3</v>
      </c>
      <c r="J12" s="79" t="s">
        <v>105</v>
      </c>
      <c r="K12" s="79" t="str">
        <f>L_Loc</f>
        <v/>
      </c>
      <c r="L12" s="81" t="s">
        <v>238</v>
      </c>
      <c r="M12" s="79" t="str">
        <f>_Ngay</f>
        <v>(Thứ 2)</v>
      </c>
      <c r="N12" s="82">
        <v>2</v>
      </c>
      <c r="O12" s="83" t="s">
        <v>263</v>
      </c>
      <c r="P12" s="79">
        <f>L_SV_P</f>
        <v>36</v>
      </c>
      <c r="Q12" s="84">
        <f>L_SP</f>
        <v>3</v>
      </c>
      <c r="R12" s="85"/>
      <c r="S12" s="85"/>
      <c r="T12" s="85"/>
      <c r="U12" s="85"/>
      <c r="V12" s="85"/>
      <c r="W12" s="85"/>
      <c r="X12" s="85">
        <v>3</v>
      </c>
      <c r="Y12" s="85"/>
      <c r="Z12" s="85"/>
      <c r="AA12" s="85">
        <v>3</v>
      </c>
      <c r="AB12" s="85"/>
      <c r="AC12" s="86"/>
      <c r="AD12" s="86"/>
      <c r="AE12" s="87">
        <f>L_cham</f>
        <v>45391</v>
      </c>
      <c r="AF12" s="87">
        <f>L_Nop</f>
        <v>45397</v>
      </c>
      <c r="AG12" s="88"/>
      <c r="AH12" s="89"/>
      <c r="AI12" s="89"/>
      <c r="AJ12" s="89"/>
      <c r="AK12" s="90"/>
      <c r="AL12" s="91" t="str">
        <f>IF(LEN(C12)&lt;14,"",RIGHT(C12,2))</f>
        <v/>
      </c>
      <c r="AM12" s="92">
        <f t="shared" si="5"/>
        <v>35</v>
      </c>
      <c r="AN12" s="93" t="str">
        <f t="shared" si="6"/>
        <v/>
      </c>
      <c r="AO12" s="93" t="str">
        <f>L_luu1</f>
        <v/>
      </c>
      <c r="AP12" s="94" t="str">
        <f>L_luu2</f>
        <v/>
      </c>
      <c r="AQ12" s="95" t="str">
        <f>L_Luu3</f>
        <v/>
      </c>
      <c r="AR12" s="94"/>
      <c r="AS12" s="94"/>
      <c r="AT12" s="96" t="str">
        <f>L_Loc</f>
        <v/>
      </c>
      <c r="AU12" s="97" t="str">
        <f>L_Loc</f>
        <v/>
      </c>
      <c r="AW12" s="98">
        <v>286</v>
      </c>
    </row>
    <row r="13" spans="1:51" s="98" customFormat="1" ht="24" customHeight="1" x14ac:dyDescent="0.3">
      <c r="A13" s="74" t="str">
        <f>L_time</f>
        <v/>
      </c>
      <c r="B13" s="75" t="str">
        <f>L_TGca</f>
        <v/>
      </c>
      <c r="C13" s="76"/>
      <c r="D13" s="75" t="str">
        <f t="shared" si="4"/>
        <v/>
      </c>
      <c r="E13" s="77">
        <v>6</v>
      </c>
      <c r="F13" s="78" t="s">
        <v>126</v>
      </c>
      <c r="G13" s="79" t="s">
        <v>116</v>
      </c>
      <c r="H13" s="80" t="s">
        <v>117</v>
      </c>
      <c r="I13" s="79">
        <v>2</v>
      </c>
      <c r="J13" s="79" t="s">
        <v>72</v>
      </c>
      <c r="K13" s="79"/>
      <c r="L13" s="122" t="s">
        <v>238</v>
      </c>
      <c r="M13" s="79" t="str">
        <f>_Ngay</f>
        <v>(Thứ 2)</v>
      </c>
      <c r="N13" s="82" t="s">
        <v>88</v>
      </c>
      <c r="O13" s="83" t="s">
        <v>252</v>
      </c>
      <c r="P13" s="79">
        <f>L_SV_P</f>
        <v>0</v>
      </c>
      <c r="Q13" s="84">
        <f>L_SP</f>
        <v>0</v>
      </c>
      <c r="R13" s="85"/>
      <c r="S13" s="85"/>
      <c r="T13" s="85"/>
      <c r="U13" s="85"/>
      <c r="V13" s="85"/>
      <c r="W13" s="85"/>
      <c r="X13" s="85"/>
      <c r="Y13" s="85" t="s">
        <v>74</v>
      </c>
      <c r="Z13" s="85"/>
      <c r="AA13" s="85"/>
      <c r="AB13" s="85"/>
      <c r="AC13" s="86"/>
      <c r="AD13" s="86"/>
      <c r="AE13" s="87" t="str">
        <f>L_cham</f>
        <v>08/04/2024</v>
      </c>
      <c r="AF13" s="87">
        <f>L_Nop</f>
        <v>45392</v>
      </c>
      <c r="AG13" s="88"/>
      <c r="AH13" s="89"/>
      <c r="AI13" s="89"/>
      <c r="AJ13" s="89"/>
      <c r="AK13" s="90"/>
      <c r="AL13" s="91" t="s">
        <v>87</v>
      </c>
      <c r="AM13" s="92" t="str">
        <f t="shared" si="5"/>
        <v/>
      </c>
      <c r="AN13" s="93" t="str">
        <f t="shared" si="6"/>
        <v/>
      </c>
      <c r="AO13" s="93" t="str">
        <f>L_luu1</f>
        <v/>
      </c>
      <c r="AP13" s="94" t="str">
        <f>L_luu2</f>
        <v/>
      </c>
      <c r="AQ13" s="95" t="str">
        <f>L_Luu3</f>
        <v/>
      </c>
      <c r="AR13" s="94"/>
      <c r="AS13" s="94"/>
      <c r="AT13" s="96" t="str">
        <f>L_Loc</f>
        <v/>
      </c>
      <c r="AU13" s="97" t="str">
        <f>L_Loc</f>
        <v/>
      </c>
      <c r="AW13" s="98">
        <v>286</v>
      </c>
    </row>
    <row r="14" spans="1:51" s="101" customFormat="1" ht="17.25" x14ac:dyDescent="0.3">
      <c r="A14" s="74" t="str">
        <f>L_time</f>
        <v/>
      </c>
      <c r="B14" s="75" t="str">
        <f>L_TGca</f>
        <v/>
      </c>
      <c r="C14" s="76"/>
      <c r="D14" s="75" t="str">
        <f t="shared" si="4"/>
        <v/>
      </c>
      <c r="E14" s="77">
        <v>7</v>
      </c>
      <c r="F14" s="100" t="s">
        <v>134</v>
      </c>
      <c r="G14" s="79" t="s">
        <v>172</v>
      </c>
      <c r="H14" s="80" t="s">
        <v>208</v>
      </c>
      <c r="I14" s="79">
        <v>3</v>
      </c>
      <c r="J14" s="79" t="s">
        <v>72</v>
      </c>
      <c r="K14" s="79"/>
      <c r="L14" s="81" t="s">
        <v>238</v>
      </c>
      <c r="M14" s="79" t="str">
        <f>_Ngay</f>
        <v>(Thứ 2)</v>
      </c>
      <c r="N14" s="82" t="s">
        <v>88</v>
      </c>
      <c r="O14" s="83" t="s">
        <v>259</v>
      </c>
      <c r="P14" s="79">
        <f>L_SV_P</f>
        <v>0</v>
      </c>
      <c r="Q14" s="84">
        <f>L_SP</f>
        <v>0</v>
      </c>
      <c r="R14" s="85"/>
      <c r="S14" s="85"/>
      <c r="T14" s="85"/>
      <c r="U14" s="85"/>
      <c r="V14" s="85"/>
      <c r="W14" s="85"/>
      <c r="X14" s="85"/>
      <c r="Y14" s="85" t="s">
        <v>74</v>
      </c>
      <c r="Z14" s="85"/>
      <c r="AA14" s="85"/>
      <c r="AB14" s="85"/>
      <c r="AC14" s="86"/>
      <c r="AD14" s="86"/>
      <c r="AE14" s="87" t="str">
        <f>L_cham</f>
        <v>08/04/2024</v>
      </c>
      <c r="AF14" s="87">
        <f>L_Nop</f>
        <v>45392</v>
      </c>
      <c r="AG14" s="88"/>
      <c r="AH14" s="89"/>
      <c r="AI14" s="89"/>
      <c r="AJ14" s="89"/>
      <c r="AK14" s="90"/>
      <c r="AL14" s="91" t="str">
        <f t="shared" ref="AL14:AL36" si="7">IF(LEN(C14)&lt;14,"",RIGHT(C14,2))</f>
        <v/>
      </c>
      <c r="AM14" s="92" t="str">
        <f t="shared" si="5"/>
        <v/>
      </c>
      <c r="AN14" s="93" t="str">
        <f t="shared" si="6"/>
        <v/>
      </c>
      <c r="AO14" s="93" t="str">
        <f>L_luu1</f>
        <v/>
      </c>
      <c r="AP14" s="94" t="str">
        <f>L_luu2</f>
        <v/>
      </c>
      <c r="AQ14" s="95" t="str">
        <f>L_Luu3</f>
        <v/>
      </c>
      <c r="AR14" s="94"/>
      <c r="AS14" s="94"/>
      <c r="AT14" s="96" t="str">
        <f>L_Loc</f>
        <v/>
      </c>
      <c r="AU14" s="97" t="str">
        <f>L_Loc</f>
        <v/>
      </c>
      <c r="AV14" s="98"/>
      <c r="AW14" s="98">
        <v>286</v>
      </c>
      <c r="AX14" s="98"/>
      <c r="AY14" s="98"/>
    </row>
    <row r="15" spans="1:51" s="98" customFormat="1" ht="17.25" x14ac:dyDescent="0.3">
      <c r="A15" s="74" t="str">
        <f>L_time</f>
        <v/>
      </c>
      <c r="B15" s="75" t="str">
        <f>L_TGca</f>
        <v/>
      </c>
      <c r="C15" s="99"/>
      <c r="D15" s="75" t="str">
        <f t="shared" si="4"/>
        <v/>
      </c>
      <c r="E15" s="77">
        <v>8</v>
      </c>
      <c r="F15" s="100" t="s">
        <v>137</v>
      </c>
      <c r="G15" s="79" t="s">
        <v>172</v>
      </c>
      <c r="H15" s="80" t="s">
        <v>208</v>
      </c>
      <c r="I15" s="79">
        <v>3</v>
      </c>
      <c r="J15" s="79" t="s">
        <v>72</v>
      </c>
      <c r="K15" s="79" t="str">
        <f>L_Loc</f>
        <v/>
      </c>
      <c r="L15" s="81" t="s">
        <v>238</v>
      </c>
      <c r="M15" s="79" t="str">
        <f>_Ngay</f>
        <v>(Thứ 2)</v>
      </c>
      <c r="N15" s="82" t="s">
        <v>88</v>
      </c>
      <c r="O15" s="83" t="s">
        <v>260</v>
      </c>
      <c r="P15" s="79">
        <f>L_SV_P</f>
        <v>0</v>
      </c>
      <c r="Q15" s="84">
        <f>L_SP</f>
        <v>0</v>
      </c>
      <c r="R15" s="85"/>
      <c r="S15" s="85"/>
      <c r="T15" s="85"/>
      <c r="U15" s="85"/>
      <c r="V15" s="85"/>
      <c r="W15" s="85"/>
      <c r="X15" s="85"/>
      <c r="Y15" s="85" t="s">
        <v>74</v>
      </c>
      <c r="Z15" s="85"/>
      <c r="AA15" s="85"/>
      <c r="AB15" s="85"/>
      <c r="AC15" s="86"/>
      <c r="AD15" s="86"/>
      <c r="AE15" s="87" t="str">
        <f>L_cham</f>
        <v>08/04/2024</v>
      </c>
      <c r="AF15" s="87">
        <f>L_Nop</f>
        <v>45392</v>
      </c>
      <c r="AG15" s="88"/>
      <c r="AH15" s="89"/>
      <c r="AI15" s="89"/>
      <c r="AJ15" s="89"/>
      <c r="AK15" s="90"/>
      <c r="AL15" s="91" t="str">
        <f t="shared" si="7"/>
        <v/>
      </c>
      <c r="AM15" s="92" t="str">
        <f t="shared" si="5"/>
        <v/>
      </c>
      <c r="AN15" s="93" t="str">
        <f t="shared" si="6"/>
        <v/>
      </c>
      <c r="AO15" s="93" t="str">
        <f>L_luu1</f>
        <v/>
      </c>
      <c r="AP15" s="94" t="str">
        <f>L_luu2</f>
        <v/>
      </c>
      <c r="AQ15" s="95" t="str">
        <f>L_Luu3</f>
        <v/>
      </c>
      <c r="AR15" s="94"/>
      <c r="AS15" s="94"/>
      <c r="AT15" s="96" t="str">
        <f>L_Loc</f>
        <v/>
      </c>
      <c r="AU15" s="97" t="str">
        <f>L_Loc</f>
        <v/>
      </c>
      <c r="AW15" s="98">
        <v>286</v>
      </c>
    </row>
    <row r="16" spans="1:51" s="98" customFormat="1" ht="17.25" x14ac:dyDescent="0.3">
      <c r="A16" s="74" t="str">
        <f>L_time</f>
        <v/>
      </c>
      <c r="B16" s="75" t="str">
        <f>L_TGca</f>
        <v/>
      </c>
      <c r="C16" s="104"/>
      <c r="D16" s="75" t="str">
        <f t="shared" si="4"/>
        <v/>
      </c>
      <c r="E16" s="77">
        <v>9</v>
      </c>
      <c r="F16" s="100" t="s">
        <v>138</v>
      </c>
      <c r="G16" s="79" t="s">
        <v>172</v>
      </c>
      <c r="H16" s="80" t="s">
        <v>208</v>
      </c>
      <c r="I16" s="79">
        <v>3</v>
      </c>
      <c r="J16" s="79" t="s">
        <v>72</v>
      </c>
      <c r="K16" s="79" t="str">
        <f>L_Loc</f>
        <v/>
      </c>
      <c r="L16" s="81" t="s">
        <v>238</v>
      </c>
      <c r="M16" s="79" t="str">
        <f>_Ngay</f>
        <v>(Thứ 2)</v>
      </c>
      <c r="N16" s="82" t="s">
        <v>88</v>
      </c>
      <c r="O16" s="83" t="s">
        <v>261</v>
      </c>
      <c r="P16" s="79">
        <f>L_SV_P</f>
        <v>0</v>
      </c>
      <c r="Q16" s="84">
        <f>L_SP</f>
        <v>0</v>
      </c>
      <c r="R16" s="85"/>
      <c r="S16" s="85"/>
      <c r="T16" s="85"/>
      <c r="U16" s="85"/>
      <c r="V16" s="85"/>
      <c r="W16" s="85"/>
      <c r="X16" s="85"/>
      <c r="Y16" s="85" t="s">
        <v>74</v>
      </c>
      <c r="Z16" s="85"/>
      <c r="AA16" s="85"/>
      <c r="AB16" s="85"/>
      <c r="AC16" s="86"/>
      <c r="AD16" s="86"/>
      <c r="AE16" s="87" t="str">
        <f>L_cham</f>
        <v>08/04/2024</v>
      </c>
      <c r="AF16" s="87">
        <f>L_Nop</f>
        <v>45392</v>
      </c>
      <c r="AG16" s="88"/>
      <c r="AH16" s="89"/>
      <c r="AI16" s="89"/>
      <c r="AJ16" s="89"/>
      <c r="AK16" s="90"/>
      <c r="AL16" s="91" t="str">
        <f t="shared" si="7"/>
        <v/>
      </c>
      <c r="AM16" s="92" t="str">
        <f t="shared" si="5"/>
        <v/>
      </c>
      <c r="AN16" s="93" t="str">
        <f t="shared" si="6"/>
        <v/>
      </c>
      <c r="AO16" s="93" t="str">
        <f>L_luu1</f>
        <v/>
      </c>
      <c r="AP16" s="94" t="str">
        <f>L_luu2</f>
        <v/>
      </c>
      <c r="AQ16" s="95" t="str">
        <f>L_Luu3</f>
        <v/>
      </c>
      <c r="AR16" s="94"/>
      <c r="AS16" s="94"/>
      <c r="AT16" s="96" t="str">
        <f>L_Loc</f>
        <v/>
      </c>
      <c r="AU16" s="97" t="str">
        <f>L_Loc</f>
        <v/>
      </c>
      <c r="AW16" s="98">
        <v>286</v>
      </c>
    </row>
    <row r="17" spans="1:51" s="98" customFormat="1" ht="18" x14ac:dyDescent="0.3">
      <c r="A17" s="74">
        <f>L_time</f>
        <v>45390.290972222225</v>
      </c>
      <c r="B17" s="75" t="str">
        <f>L_TGca</f>
        <v>6:59</v>
      </c>
      <c r="C17" s="76" t="s">
        <v>70</v>
      </c>
      <c r="D17" s="75" t="str">
        <f t="shared" si="4"/>
        <v>DC1CB35-DC</v>
      </c>
      <c r="E17" s="77">
        <v>10</v>
      </c>
      <c r="F17" s="78" t="s">
        <v>130</v>
      </c>
      <c r="G17" s="79" t="s">
        <v>170</v>
      </c>
      <c r="H17" s="80" t="s">
        <v>206</v>
      </c>
      <c r="I17" s="79">
        <v>3</v>
      </c>
      <c r="J17" s="79" t="s">
        <v>72</v>
      </c>
      <c r="K17" s="79"/>
      <c r="L17" s="81" t="s">
        <v>238</v>
      </c>
      <c r="M17" s="79" t="str">
        <f>_Ngay</f>
        <v>(Thứ 2)</v>
      </c>
      <c r="N17" s="82" t="s">
        <v>73</v>
      </c>
      <c r="O17" s="83" t="s">
        <v>250</v>
      </c>
      <c r="P17" s="79">
        <f>L_SV_P</f>
        <v>0</v>
      </c>
      <c r="Q17" s="84">
        <f>L_SP</f>
        <v>0</v>
      </c>
      <c r="R17" s="85"/>
      <c r="S17" s="85"/>
      <c r="T17" s="85"/>
      <c r="U17" s="85"/>
      <c r="V17" s="85"/>
      <c r="W17" s="85"/>
      <c r="X17" s="85" t="s">
        <v>74</v>
      </c>
      <c r="Y17" s="85"/>
      <c r="Z17" s="85"/>
      <c r="AA17" s="85"/>
      <c r="AB17" s="85"/>
      <c r="AC17" s="86"/>
      <c r="AD17" s="86"/>
      <c r="AE17" s="87" t="str">
        <f>L_cham</f>
        <v>08/04/2024</v>
      </c>
      <c r="AF17" s="87">
        <f>L_Nop</f>
        <v>45392</v>
      </c>
      <c r="AG17" s="88"/>
      <c r="AH17" s="89"/>
      <c r="AI17" s="89"/>
      <c r="AJ17" s="89"/>
      <c r="AK17" s="90"/>
      <c r="AL17" s="91" t="str">
        <f t="shared" si="7"/>
        <v/>
      </c>
      <c r="AM17" s="92" t="str">
        <f t="shared" si="5"/>
        <v/>
      </c>
      <c r="AN17" s="93" t="str">
        <f t="shared" si="6"/>
        <v/>
      </c>
      <c r="AO17" s="93" t="e">
        <f>L_luu1</f>
        <v>#VALUE!</v>
      </c>
      <c r="AP17" s="94" t="e">
        <f>L_luu2</f>
        <v>#VALUE!</v>
      </c>
      <c r="AQ17" s="95" t="e">
        <f>L_Luu3</f>
        <v>#VALUE!</v>
      </c>
      <c r="AR17" s="94"/>
      <c r="AS17" s="94"/>
      <c r="AT17" s="96" t="str">
        <f>L_Loc</f>
        <v>CBNN</v>
      </c>
      <c r="AU17" s="97" t="str">
        <f>L_Loc</f>
        <v>KHCB</v>
      </c>
      <c r="AW17" s="98">
        <v>288</v>
      </c>
    </row>
    <row r="18" spans="1:51" s="98" customFormat="1" ht="17.25" x14ac:dyDescent="0.3">
      <c r="A18" s="74" t="str">
        <f>L_time</f>
        <v/>
      </c>
      <c r="B18" s="75" t="str">
        <f>L_TGca</f>
        <v/>
      </c>
      <c r="C18" s="99"/>
      <c r="D18" s="75" t="str">
        <f t="shared" si="4"/>
        <v/>
      </c>
      <c r="E18" s="77">
        <v>11</v>
      </c>
      <c r="F18" s="100" t="s">
        <v>131</v>
      </c>
      <c r="G18" s="79" t="s">
        <v>170</v>
      </c>
      <c r="H18" s="80" t="s">
        <v>206</v>
      </c>
      <c r="I18" s="79">
        <v>3</v>
      </c>
      <c r="J18" s="79" t="s">
        <v>72</v>
      </c>
      <c r="K18" s="79" t="str">
        <f>L_Loc</f>
        <v/>
      </c>
      <c r="L18" s="81" t="s">
        <v>238</v>
      </c>
      <c r="M18" s="79" t="str">
        <f>_Ngay</f>
        <v>(Thứ 2)</v>
      </c>
      <c r="N18" s="82" t="s">
        <v>73</v>
      </c>
      <c r="O18" s="83" t="s">
        <v>251</v>
      </c>
      <c r="P18" s="79">
        <f>L_SV_P</f>
        <v>0</v>
      </c>
      <c r="Q18" s="84">
        <f>L_SP</f>
        <v>0</v>
      </c>
      <c r="R18" s="85"/>
      <c r="S18" s="85"/>
      <c r="T18" s="85"/>
      <c r="U18" s="85"/>
      <c r="V18" s="85"/>
      <c r="W18" s="85"/>
      <c r="X18" s="85" t="s">
        <v>74</v>
      </c>
      <c r="Y18" s="85"/>
      <c r="Z18" s="85"/>
      <c r="AA18" s="85"/>
      <c r="AB18" s="85"/>
      <c r="AC18" s="86"/>
      <c r="AD18" s="86"/>
      <c r="AE18" s="87" t="str">
        <f>L_cham</f>
        <v>08/04/2024</v>
      </c>
      <c r="AF18" s="87">
        <f>L_Nop</f>
        <v>45392</v>
      </c>
      <c r="AG18" s="88"/>
      <c r="AH18" s="89"/>
      <c r="AI18" s="89"/>
      <c r="AJ18" s="89"/>
      <c r="AK18" s="90"/>
      <c r="AL18" s="91" t="str">
        <f t="shared" si="7"/>
        <v/>
      </c>
      <c r="AM18" s="92" t="str">
        <f t="shared" si="5"/>
        <v/>
      </c>
      <c r="AN18" s="93" t="str">
        <f t="shared" si="6"/>
        <v/>
      </c>
      <c r="AO18" s="93" t="str">
        <f>L_luu1</f>
        <v/>
      </c>
      <c r="AP18" s="94" t="str">
        <f>L_luu2</f>
        <v/>
      </c>
      <c r="AQ18" s="95" t="str">
        <f>L_Luu3</f>
        <v/>
      </c>
      <c r="AR18" s="94"/>
      <c r="AS18" s="94"/>
      <c r="AT18" s="96" t="str">
        <f>L_Loc</f>
        <v/>
      </c>
      <c r="AU18" s="97" t="str">
        <f>L_Loc</f>
        <v/>
      </c>
      <c r="AW18" s="98">
        <v>286</v>
      </c>
    </row>
    <row r="19" spans="1:51" s="98" customFormat="1" ht="18" x14ac:dyDescent="0.3">
      <c r="A19" s="74">
        <f>L_time</f>
        <v>45390.290972222225</v>
      </c>
      <c r="B19" s="75" t="str">
        <f>L_TGca</f>
        <v>6:59</v>
      </c>
      <c r="C19" s="76" t="s">
        <v>70</v>
      </c>
      <c r="D19" s="75" t="str">
        <f t="shared" si="4"/>
        <v>DC1CB35-DC</v>
      </c>
      <c r="E19" s="77">
        <v>12</v>
      </c>
      <c r="F19" s="78" t="s">
        <v>143</v>
      </c>
      <c r="G19" s="79" t="s">
        <v>116</v>
      </c>
      <c r="H19" s="80" t="s">
        <v>117</v>
      </c>
      <c r="I19" s="79">
        <v>2</v>
      </c>
      <c r="J19" s="79" t="s">
        <v>72</v>
      </c>
      <c r="K19" s="79"/>
      <c r="L19" s="81" t="s">
        <v>238</v>
      </c>
      <c r="M19" s="79" t="str">
        <f>_Ngay</f>
        <v>(Thứ 2)</v>
      </c>
      <c r="N19" s="82" t="s">
        <v>73</v>
      </c>
      <c r="O19" s="83" t="s">
        <v>252</v>
      </c>
      <c r="P19" s="79">
        <f>L_SV_P</f>
        <v>0</v>
      </c>
      <c r="Q19" s="84">
        <f>L_SP</f>
        <v>0</v>
      </c>
      <c r="R19" s="85"/>
      <c r="S19" s="85"/>
      <c r="T19" s="85"/>
      <c r="U19" s="85"/>
      <c r="V19" s="85"/>
      <c r="W19" s="85"/>
      <c r="X19" s="85"/>
      <c r="Y19" s="85" t="s">
        <v>74</v>
      </c>
      <c r="Z19" s="85"/>
      <c r="AA19" s="85"/>
      <c r="AB19" s="85"/>
      <c r="AC19" s="86"/>
      <c r="AD19" s="86"/>
      <c r="AE19" s="87" t="str">
        <f>L_cham</f>
        <v>08/04/2024</v>
      </c>
      <c r="AF19" s="87">
        <f>L_Nop</f>
        <v>45392</v>
      </c>
      <c r="AG19" s="88"/>
      <c r="AH19" s="89"/>
      <c r="AI19" s="89"/>
      <c r="AJ19" s="89"/>
      <c r="AK19" s="90"/>
      <c r="AL19" s="91" t="str">
        <f t="shared" si="7"/>
        <v/>
      </c>
      <c r="AM19" s="92" t="str">
        <f t="shared" si="5"/>
        <v/>
      </c>
      <c r="AN19" s="93" t="str">
        <f t="shared" si="6"/>
        <v/>
      </c>
      <c r="AO19" s="93" t="e">
        <f>L_luu1</f>
        <v>#VALUE!</v>
      </c>
      <c r="AP19" s="94" t="e">
        <f>L_luu2</f>
        <v>#VALUE!</v>
      </c>
      <c r="AQ19" s="95" t="e">
        <f>L_Luu3</f>
        <v>#VALUE!</v>
      </c>
      <c r="AR19" s="94"/>
      <c r="AS19" s="94"/>
      <c r="AT19" s="96" t="str">
        <f>L_Loc</f>
        <v>CBNN</v>
      </c>
      <c r="AU19" s="97" t="str">
        <f>L_Loc</f>
        <v>KHCB</v>
      </c>
      <c r="AW19" s="98">
        <v>288</v>
      </c>
    </row>
    <row r="20" spans="1:51" s="98" customFormat="1" ht="18" x14ac:dyDescent="0.3">
      <c r="A20" s="74">
        <f>L_time</f>
        <v>45390.290972222225</v>
      </c>
      <c r="B20" s="75" t="str">
        <f>L_TGca</f>
        <v>6:59</v>
      </c>
      <c r="C20" s="76" t="s">
        <v>77</v>
      </c>
      <c r="D20" s="75" t="str">
        <f t="shared" si="4"/>
        <v>DC1LL08-DC</v>
      </c>
      <c r="E20" s="77">
        <v>13</v>
      </c>
      <c r="F20" s="78" t="s">
        <v>144</v>
      </c>
      <c r="G20" s="79" t="s">
        <v>116</v>
      </c>
      <c r="H20" s="80" t="s">
        <v>117</v>
      </c>
      <c r="I20" s="79">
        <v>2</v>
      </c>
      <c r="J20" s="79" t="s">
        <v>72</v>
      </c>
      <c r="K20" s="79"/>
      <c r="L20" s="81" t="s">
        <v>238</v>
      </c>
      <c r="M20" s="79" t="str">
        <f>_Ngay</f>
        <v>(Thứ 2)</v>
      </c>
      <c r="N20" s="82" t="s">
        <v>73</v>
      </c>
      <c r="O20" s="83" t="s">
        <v>253</v>
      </c>
      <c r="P20" s="79">
        <f>L_SV_P</f>
        <v>0</v>
      </c>
      <c r="Q20" s="84">
        <f>L_SP</f>
        <v>0</v>
      </c>
      <c r="R20" s="85"/>
      <c r="S20" s="85"/>
      <c r="T20" s="85"/>
      <c r="U20" s="85"/>
      <c r="V20" s="85"/>
      <c r="W20" s="85"/>
      <c r="X20" s="85"/>
      <c r="Y20" s="85" t="s">
        <v>74</v>
      </c>
      <c r="Z20" s="85"/>
      <c r="AA20" s="85"/>
      <c r="AB20" s="85"/>
      <c r="AC20" s="86"/>
      <c r="AD20" s="86"/>
      <c r="AE20" s="87" t="str">
        <f>L_cham</f>
        <v>08/04/2024</v>
      </c>
      <c r="AF20" s="87">
        <f>L_Nop</f>
        <v>45392</v>
      </c>
      <c r="AG20" s="88"/>
      <c r="AH20" s="89"/>
      <c r="AI20" s="89"/>
      <c r="AJ20" s="89"/>
      <c r="AK20" s="90"/>
      <c r="AL20" s="91" t="str">
        <f t="shared" si="7"/>
        <v/>
      </c>
      <c r="AM20" s="92" t="str">
        <f t="shared" si="5"/>
        <v/>
      </c>
      <c r="AN20" s="93" t="str">
        <f t="shared" si="6"/>
        <v/>
      </c>
      <c r="AO20" s="93" t="e">
        <f>L_luu1</f>
        <v>#VALUE!</v>
      </c>
      <c r="AP20" s="94" t="e">
        <f>L_luu2</f>
        <v>#VALUE!</v>
      </c>
      <c r="AQ20" s="95" t="e">
        <f>L_Luu3</f>
        <v>#VALUE!</v>
      </c>
      <c r="AR20" s="94"/>
      <c r="AS20" s="94"/>
      <c r="AT20" s="96">
        <f>L_Loc</f>
        <v>0</v>
      </c>
      <c r="AU20" s="97">
        <f>L_Loc</f>
        <v>0</v>
      </c>
      <c r="AW20" s="98">
        <v>286</v>
      </c>
      <c r="AY20" s="101"/>
    </row>
    <row r="21" spans="1:51" s="98" customFormat="1" ht="30" customHeight="1" x14ac:dyDescent="0.3">
      <c r="A21" s="102" t="str">
        <f>L_time</f>
        <v/>
      </c>
      <c r="B21" s="103" t="str">
        <f>L_TGca</f>
        <v/>
      </c>
      <c r="C21" s="104"/>
      <c r="D21" s="103" t="str">
        <f t="shared" si="4"/>
        <v/>
      </c>
      <c r="E21" s="77">
        <v>14</v>
      </c>
      <c r="F21" s="78" t="s">
        <v>127</v>
      </c>
      <c r="G21" s="79" t="s">
        <v>171</v>
      </c>
      <c r="H21" s="80" t="s">
        <v>207</v>
      </c>
      <c r="I21" s="79">
        <v>3</v>
      </c>
      <c r="J21" s="79" t="s">
        <v>72</v>
      </c>
      <c r="K21" s="105"/>
      <c r="L21" s="81" t="s">
        <v>238</v>
      </c>
      <c r="M21" s="79" t="str">
        <f>_Ngay</f>
        <v>(Thứ 2)</v>
      </c>
      <c r="N21" s="82" t="s">
        <v>73</v>
      </c>
      <c r="O21" s="83" t="s">
        <v>254</v>
      </c>
      <c r="P21" s="79">
        <f>L_SV_P</f>
        <v>0</v>
      </c>
      <c r="Q21" s="84">
        <f>L_SP</f>
        <v>0</v>
      </c>
      <c r="R21" s="85"/>
      <c r="S21" s="85"/>
      <c r="T21" s="85"/>
      <c r="U21" s="85"/>
      <c r="V21" s="85"/>
      <c r="W21" s="85" t="s">
        <v>74</v>
      </c>
      <c r="X21" s="85"/>
      <c r="Y21" s="85"/>
      <c r="Z21" s="85"/>
      <c r="AA21" s="85"/>
      <c r="AB21" s="85"/>
      <c r="AC21" s="106"/>
      <c r="AD21" s="86"/>
      <c r="AE21" s="87" t="str">
        <f>L_cham</f>
        <v>08/04/2024</v>
      </c>
      <c r="AF21" s="87">
        <f>L_Nop</f>
        <v>45392</v>
      </c>
      <c r="AG21" s="88"/>
      <c r="AH21" s="89"/>
      <c r="AI21" s="107"/>
      <c r="AJ21" s="107"/>
      <c r="AK21" s="108"/>
      <c r="AL21" s="109" t="str">
        <f t="shared" si="7"/>
        <v/>
      </c>
      <c r="AM21" s="110" t="str">
        <f t="shared" si="5"/>
        <v/>
      </c>
      <c r="AN21" s="111" t="str">
        <f t="shared" si="6"/>
        <v/>
      </c>
      <c r="AO21" s="111" t="str">
        <f>L_luu1</f>
        <v/>
      </c>
      <c r="AP21" s="112" t="str">
        <f>L_luu2</f>
        <v/>
      </c>
      <c r="AQ21" s="113" t="str">
        <f>L_Luu3</f>
        <v/>
      </c>
      <c r="AR21" s="112"/>
      <c r="AS21" s="112"/>
      <c r="AT21" s="114" t="str">
        <f>L_Loc</f>
        <v/>
      </c>
      <c r="AU21" s="115" t="str">
        <f>L_Loc</f>
        <v/>
      </c>
      <c r="AV21" s="116"/>
      <c r="AW21" s="116">
        <v>286</v>
      </c>
      <c r="AX21" s="116"/>
    </row>
    <row r="22" spans="1:51" s="101" customFormat="1" ht="18" x14ac:dyDescent="0.3">
      <c r="A22" s="74" t="str">
        <f>L_time</f>
        <v/>
      </c>
      <c r="B22" s="75" t="str">
        <f>L_TGca</f>
        <v/>
      </c>
      <c r="C22" s="76"/>
      <c r="D22" s="75" t="str">
        <f t="shared" si="4"/>
        <v/>
      </c>
      <c r="E22" s="77">
        <v>15</v>
      </c>
      <c r="F22" s="78" t="s">
        <v>128</v>
      </c>
      <c r="G22" s="79" t="s">
        <v>171</v>
      </c>
      <c r="H22" s="80" t="s">
        <v>207</v>
      </c>
      <c r="I22" s="79">
        <v>3</v>
      </c>
      <c r="J22" s="79" t="s">
        <v>72</v>
      </c>
      <c r="K22" s="79"/>
      <c r="L22" s="81" t="s">
        <v>238</v>
      </c>
      <c r="M22" s="79" t="str">
        <f>_Ngay</f>
        <v>(Thứ 2)</v>
      </c>
      <c r="N22" s="82" t="s">
        <v>73</v>
      </c>
      <c r="O22" s="83" t="s">
        <v>255</v>
      </c>
      <c r="P22" s="79">
        <f>L_SV_P</f>
        <v>0</v>
      </c>
      <c r="Q22" s="84">
        <f>L_SP</f>
        <v>0</v>
      </c>
      <c r="R22" s="85"/>
      <c r="S22" s="85"/>
      <c r="T22" s="85"/>
      <c r="U22" s="85"/>
      <c r="V22" s="85"/>
      <c r="W22" s="85" t="s">
        <v>74</v>
      </c>
      <c r="X22" s="85"/>
      <c r="Y22" s="85"/>
      <c r="Z22" s="85"/>
      <c r="AA22" s="85"/>
      <c r="AB22" s="85"/>
      <c r="AC22" s="86"/>
      <c r="AD22" s="86"/>
      <c r="AE22" s="87" t="str">
        <f>L_cham</f>
        <v>08/04/2024</v>
      </c>
      <c r="AF22" s="87">
        <f>L_Nop</f>
        <v>45392</v>
      </c>
      <c r="AG22" s="88"/>
      <c r="AH22" s="89"/>
      <c r="AI22" s="89"/>
      <c r="AJ22" s="89"/>
      <c r="AK22" s="90"/>
      <c r="AL22" s="91" t="str">
        <f t="shared" si="7"/>
        <v/>
      </c>
      <c r="AM22" s="92" t="str">
        <f t="shared" si="5"/>
        <v/>
      </c>
      <c r="AN22" s="93" t="str">
        <f t="shared" si="6"/>
        <v/>
      </c>
      <c r="AO22" s="93" t="str">
        <f>L_luu1</f>
        <v/>
      </c>
      <c r="AP22" s="94" t="str">
        <f>L_luu2</f>
        <v/>
      </c>
      <c r="AQ22" s="95" t="str">
        <f>L_Luu3</f>
        <v/>
      </c>
      <c r="AR22" s="94"/>
      <c r="AS22" s="94"/>
      <c r="AT22" s="96" t="str">
        <f>L_Loc</f>
        <v/>
      </c>
      <c r="AU22" s="97" t="str">
        <f>L_Loc</f>
        <v/>
      </c>
      <c r="AV22" s="98"/>
      <c r="AW22" s="98">
        <v>286</v>
      </c>
      <c r="AX22" s="98"/>
      <c r="AY22" s="98"/>
    </row>
    <row r="23" spans="1:51" s="98" customFormat="1" ht="30" customHeight="1" x14ac:dyDescent="0.3">
      <c r="A23" s="74" t="str">
        <f>L_time</f>
        <v/>
      </c>
      <c r="B23" s="75" t="str">
        <f>L_TGca</f>
        <v/>
      </c>
      <c r="C23" s="99"/>
      <c r="D23" s="75" t="str">
        <f t="shared" si="4"/>
        <v/>
      </c>
      <c r="E23" s="77">
        <v>16</v>
      </c>
      <c r="F23" s="78" t="s">
        <v>129</v>
      </c>
      <c r="G23" s="79" t="s">
        <v>171</v>
      </c>
      <c r="H23" s="80" t="s">
        <v>207</v>
      </c>
      <c r="I23" s="79">
        <v>3</v>
      </c>
      <c r="J23" s="79" t="s">
        <v>72</v>
      </c>
      <c r="K23" s="79"/>
      <c r="L23" s="81" t="s">
        <v>238</v>
      </c>
      <c r="M23" s="79" t="str">
        <f>_Ngay</f>
        <v>(Thứ 2)</v>
      </c>
      <c r="N23" s="82" t="s">
        <v>73</v>
      </c>
      <c r="O23" s="83" t="s">
        <v>250</v>
      </c>
      <c r="P23" s="79">
        <f>L_SV_P</f>
        <v>0</v>
      </c>
      <c r="Q23" s="84">
        <f>L_SP</f>
        <v>0</v>
      </c>
      <c r="R23" s="85"/>
      <c r="S23" s="85"/>
      <c r="T23" s="85"/>
      <c r="U23" s="85"/>
      <c r="V23" s="85"/>
      <c r="W23" s="85" t="s">
        <v>74</v>
      </c>
      <c r="X23" s="85"/>
      <c r="Y23" s="85"/>
      <c r="Z23" s="85"/>
      <c r="AA23" s="85"/>
      <c r="AB23" s="85"/>
      <c r="AC23" s="86"/>
      <c r="AD23" s="86"/>
      <c r="AE23" s="87" t="str">
        <f>L_cham</f>
        <v>08/04/2024</v>
      </c>
      <c r="AF23" s="87">
        <f>L_Nop</f>
        <v>45392</v>
      </c>
      <c r="AG23" s="88"/>
      <c r="AH23" s="89"/>
      <c r="AI23" s="89"/>
      <c r="AJ23" s="89"/>
      <c r="AK23" s="90"/>
      <c r="AL23" s="91" t="str">
        <f t="shared" si="7"/>
        <v/>
      </c>
      <c r="AM23" s="92" t="str">
        <f t="shared" si="5"/>
        <v/>
      </c>
      <c r="AN23" s="93" t="str">
        <f t="shared" si="6"/>
        <v/>
      </c>
      <c r="AO23" s="93" t="str">
        <f>L_luu1</f>
        <v/>
      </c>
      <c r="AP23" s="94" t="str">
        <f>L_luu2</f>
        <v/>
      </c>
      <c r="AQ23" s="95" t="str">
        <f>L_Luu3</f>
        <v/>
      </c>
      <c r="AR23" s="94"/>
      <c r="AS23" s="94"/>
      <c r="AT23" s="96" t="str">
        <f>L_Loc</f>
        <v/>
      </c>
      <c r="AU23" s="97" t="str">
        <f>L_Loc</f>
        <v/>
      </c>
      <c r="AW23" s="98">
        <v>286</v>
      </c>
    </row>
    <row r="24" spans="1:51" s="98" customFormat="1" ht="18" x14ac:dyDescent="0.3">
      <c r="A24" s="74" t="str">
        <f>L_time</f>
        <v/>
      </c>
      <c r="B24" s="75" t="str">
        <f>L_TGca</f>
        <v/>
      </c>
      <c r="C24" s="76"/>
      <c r="D24" s="75" t="str">
        <f t="shared" si="4"/>
        <v/>
      </c>
      <c r="E24" s="77">
        <v>17</v>
      </c>
      <c r="F24" s="78" t="s">
        <v>120</v>
      </c>
      <c r="G24" s="79" t="s">
        <v>172</v>
      </c>
      <c r="H24" s="80" t="s">
        <v>208</v>
      </c>
      <c r="I24" s="79">
        <v>3</v>
      </c>
      <c r="J24" s="79" t="s">
        <v>72</v>
      </c>
      <c r="K24" s="79"/>
      <c r="L24" s="81" t="s">
        <v>238</v>
      </c>
      <c r="M24" s="79" t="str">
        <f>_Ngay</f>
        <v>(Thứ 2)</v>
      </c>
      <c r="N24" s="82" t="s">
        <v>73</v>
      </c>
      <c r="O24" s="83" t="s">
        <v>256</v>
      </c>
      <c r="P24" s="79">
        <f>L_SV_P</f>
        <v>0</v>
      </c>
      <c r="Q24" s="84">
        <f>L_SP</f>
        <v>0</v>
      </c>
      <c r="R24" s="85"/>
      <c r="S24" s="85"/>
      <c r="T24" s="85"/>
      <c r="U24" s="85"/>
      <c r="V24" s="85"/>
      <c r="W24" s="85"/>
      <c r="X24" s="85"/>
      <c r="Y24" s="85" t="s">
        <v>74</v>
      </c>
      <c r="Z24" s="85"/>
      <c r="AA24" s="85"/>
      <c r="AB24" s="85"/>
      <c r="AC24" s="86"/>
      <c r="AD24" s="86"/>
      <c r="AE24" s="87" t="str">
        <f>L_cham</f>
        <v>08/04/2024</v>
      </c>
      <c r="AF24" s="87">
        <f>L_Nop</f>
        <v>45392</v>
      </c>
      <c r="AG24" s="88"/>
      <c r="AH24" s="89"/>
      <c r="AI24" s="89"/>
      <c r="AJ24" s="89"/>
      <c r="AK24" s="90"/>
      <c r="AL24" s="91" t="str">
        <f t="shared" si="7"/>
        <v/>
      </c>
      <c r="AM24" s="92" t="str">
        <f t="shared" si="5"/>
        <v/>
      </c>
      <c r="AN24" s="93" t="str">
        <f t="shared" si="6"/>
        <v/>
      </c>
      <c r="AO24" s="93" t="str">
        <f>L_luu1</f>
        <v/>
      </c>
      <c r="AP24" s="94" t="str">
        <f>L_luu2</f>
        <v/>
      </c>
      <c r="AQ24" s="95" t="str">
        <f>L_Luu3</f>
        <v/>
      </c>
      <c r="AR24" s="94"/>
      <c r="AS24" s="94"/>
      <c r="AT24" s="96" t="str">
        <f>L_Loc</f>
        <v/>
      </c>
      <c r="AU24" s="97" t="str">
        <f>L_Loc</f>
        <v/>
      </c>
      <c r="AW24" s="98">
        <v>286</v>
      </c>
    </row>
    <row r="25" spans="1:51" s="98" customFormat="1" ht="17.25" x14ac:dyDescent="0.3">
      <c r="A25" s="74" t="str">
        <f>L_time</f>
        <v/>
      </c>
      <c r="B25" s="75" t="str">
        <f>L_TGca</f>
        <v/>
      </c>
      <c r="C25" s="76"/>
      <c r="D25" s="75" t="str">
        <f t="shared" si="4"/>
        <v/>
      </c>
      <c r="E25" s="77">
        <v>18</v>
      </c>
      <c r="F25" s="100" t="s">
        <v>121</v>
      </c>
      <c r="G25" s="79" t="s">
        <v>172</v>
      </c>
      <c r="H25" s="80" t="s">
        <v>208</v>
      </c>
      <c r="I25" s="79">
        <v>3</v>
      </c>
      <c r="J25" s="79" t="s">
        <v>72</v>
      </c>
      <c r="K25" s="79" t="str">
        <f>L_Loc</f>
        <v/>
      </c>
      <c r="L25" s="81" t="s">
        <v>238</v>
      </c>
      <c r="M25" s="79" t="str">
        <f>_Ngay</f>
        <v>(Thứ 2)</v>
      </c>
      <c r="N25" s="82" t="s">
        <v>73</v>
      </c>
      <c r="O25" s="83" t="s">
        <v>257</v>
      </c>
      <c r="P25" s="79">
        <f>L_SV_P</f>
        <v>0</v>
      </c>
      <c r="Q25" s="84">
        <f>L_SP</f>
        <v>0</v>
      </c>
      <c r="R25" s="85"/>
      <c r="S25" s="85"/>
      <c r="T25" s="85"/>
      <c r="U25" s="85"/>
      <c r="V25" s="85"/>
      <c r="W25" s="85"/>
      <c r="X25" s="85"/>
      <c r="Y25" s="85" t="s">
        <v>74</v>
      </c>
      <c r="Z25" s="85"/>
      <c r="AA25" s="85"/>
      <c r="AB25" s="85"/>
      <c r="AC25" s="86"/>
      <c r="AD25" s="86"/>
      <c r="AE25" s="87" t="str">
        <f>L_cham</f>
        <v>08/04/2024</v>
      </c>
      <c r="AF25" s="87">
        <f>L_Nop</f>
        <v>45392</v>
      </c>
      <c r="AG25" s="88"/>
      <c r="AH25" s="89"/>
      <c r="AI25" s="89"/>
      <c r="AJ25" s="89"/>
      <c r="AK25" s="90"/>
      <c r="AL25" s="91" t="str">
        <f t="shared" si="7"/>
        <v/>
      </c>
      <c r="AM25" s="92" t="str">
        <f t="shared" si="5"/>
        <v/>
      </c>
      <c r="AN25" s="93" t="str">
        <f t="shared" si="6"/>
        <v/>
      </c>
      <c r="AO25" s="93" t="str">
        <f>L_luu1</f>
        <v/>
      </c>
      <c r="AP25" s="94" t="str">
        <f>L_luu2</f>
        <v/>
      </c>
      <c r="AQ25" s="95" t="str">
        <f>L_Luu3</f>
        <v/>
      </c>
      <c r="AR25" s="94"/>
      <c r="AS25" s="94"/>
      <c r="AT25" s="96" t="str">
        <f>L_Loc</f>
        <v/>
      </c>
      <c r="AU25" s="97" t="str">
        <f>L_Loc</f>
        <v/>
      </c>
      <c r="AW25" s="98">
        <v>286</v>
      </c>
    </row>
    <row r="26" spans="1:51" s="98" customFormat="1" ht="17.25" x14ac:dyDescent="0.3">
      <c r="A26" s="74" t="str">
        <f>L_time</f>
        <v/>
      </c>
      <c r="B26" s="75" t="str">
        <f>L_TGca</f>
        <v/>
      </c>
      <c r="C26" s="99"/>
      <c r="D26" s="75" t="str">
        <f t="shared" si="4"/>
        <v/>
      </c>
      <c r="E26" s="77">
        <v>19</v>
      </c>
      <c r="F26" s="100" t="s">
        <v>133</v>
      </c>
      <c r="G26" s="79" t="s">
        <v>172</v>
      </c>
      <c r="H26" s="80" t="s">
        <v>208</v>
      </c>
      <c r="I26" s="79">
        <v>3</v>
      </c>
      <c r="J26" s="79" t="s">
        <v>72</v>
      </c>
      <c r="K26" s="79" t="str">
        <f>L_Loc</f>
        <v/>
      </c>
      <c r="L26" s="81" t="s">
        <v>238</v>
      </c>
      <c r="M26" s="79" t="str">
        <f>_Ngay</f>
        <v>(Thứ 2)</v>
      </c>
      <c r="N26" s="82" t="s">
        <v>73</v>
      </c>
      <c r="O26" s="83" t="s">
        <v>258</v>
      </c>
      <c r="P26" s="79">
        <f>L_SV_P</f>
        <v>0</v>
      </c>
      <c r="Q26" s="84">
        <f>L_SP</f>
        <v>0</v>
      </c>
      <c r="R26" s="85"/>
      <c r="S26" s="85"/>
      <c r="T26" s="85"/>
      <c r="U26" s="85"/>
      <c r="V26" s="85"/>
      <c r="W26" s="85"/>
      <c r="X26" s="85"/>
      <c r="Y26" s="85" t="s">
        <v>74</v>
      </c>
      <c r="Z26" s="85"/>
      <c r="AA26" s="85"/>
      <c r="AB26" s="85"/>
      <c r="AC26" s="86"/>
      <c r="AD26" s="86"/>
      <c r="AE26" s="87" t="str">
        <f>L_cham</f>
        <v>08/04/2024</v>
      </c>
      <c r="AF26" s="87">
        <f>L_Nop</f>
        <v>45392</v>
      </c>
      <c r="AG26" s="88"/>
      <c r="AH26" s="89"/>
      <c r="AI26" s="89"/>
      <c r="AJ26" s="89"/>
      <c r="AK26" s="90"/>
      <c r="AL26" s="91" t="str">
        <f t="shared" si="7"/>
        <v/>
      </c>
      <c r="AM26" s="92" t="str">
        <f t="shared" si="5"/>
        <v/>
      </c>
      <c r="AN26" s="93" t="str">
        <f t="shared" si="6"/>
        <v/>
      </c>
      <c r="AO26" s="93" t="str">
        <f>L_luu1</f>
        <v/>
      </c>
      <c r="AP26" s="94" t="str">
        <f>L_luu2</f>
        <v/>
      </c>
      <c r="AQ26" s="95" t="str">
        <f>L_Luu3</f>
        <v/>
      </c>
      <c r="AR26" s="94"/>
      <c r="AS26" s="94"/>
      <c r="AT26" s="96" t="str">
        <f>L_Loc</f>
        <v/>
      </c>
      <c r="AU26" s="97" t="str">
        <f>L_Loc</f>
        <v/>
      </c>
      <c r="AW26" s="98">
        <v>286</v>
      </c>
    </row>
    <row r="27" spans="1:51" s="98" customFormat="1" ht="17.25" x14ac:dyDescent="0.3">
      <c r="A27" s="117" t="str">
        <f>L_time</f>
        <v/>
      </c>
      <c r="B27" s="118" t="str">
        <f>L_TGca</f>
        <v/>
      </c>
      <c r="C27" s="119"/>
      <c r="D27" s="118" t="str">
        <f t="shared" si="4"/>
        <v/>
      </c>
      <c r="E27" s="77">
        <v>20</v>
      </c>
      <c r="F27" s="120" t="s">
        <v>135</v>
      </c>
      <c r="G27" s="83" t="s">
        <v>173</v>
      </c>
      <c r="H27" s="121" t="s">
        <v>209</v>
      </c>
      <c r="I27" s="83">
        <v>3</v>
      </c>
      <c r="J27" s="83" t="s">
        <v>72</v>
      </c>
      <c r="K27" s="83" t="str">
        <f>L_Loc</f>
        <v/>
      </c>
      <c r="L27" s="122" t="s">
        <v>238</v>
      </c>
      <c r="M27" s="83" t="str">
        <f>_Ngay</f>
        <v>(Thứ 2)</v>
      </c>
      <c r="N27" s="82" t="s">
        <v>73</v>
      </c>
      <c r="O27" s="83" t="s">
        <v>255</v>
      </c>
      <c r="P27" s="83">
        <f>L_SV_P</f>
        <v>0</v>
      </c>
      <c r="Q27" s="123">
        <f>L_SP</f>
        <v>0</v>
      </c>
      <c r="R27" s="124"/>
      <c r="S27" s="124"/>
      <c r="T27" s="124"/>
      <c r="U27" s="124"/>
      <c r="V27" s="124"/>
      <c r="W27" s="124"/>
      <c r="X27" s="124"/>
      <c r="Y27" s="124"/>
      <c r="Z27" s="124" t="s">
        <v>74</v>
      </c>
      <c r="AA27" s="124"/>
      <c r="AB27" s="124"/>
      <c r="AC27" s="125"/>
      <c r="AD27" s="86"/>
      <c r="AE27" s="126" t="str">
        <f>L_cham</f>
        <v>08/04/2024</v>
      </c>
      <c r="AF27" s="126">
        <f>L_Nop</f>
        <v>45392</v>
      </c>
      <c r="AG27" s="88"/>
      <c r="AH27" s="89"/>
      <c r="AI27" s="127"/>
      <c r="AJ27" s="127"/>
      <c r="AK27" s="128"/>
      <c r="AL27" s="129" t="str">
        <f t="shared" si="7"/>
        <v/>
      </c>
      <c r="AM27" s="130" t="str">
        <f t="shared" si="5"/>
        <v/>
      </c>
      <c r="AN27" s="131" t="str">
        <f t="shared" si="6"/>
        <v/>
      </c>
      <c r="AO27" s="131" t="str">
        <f>L_luu1</f>
        <v/>
      </c>
      <c r="AP27" s="132" t="str">
        <f>L_luu2</f>
        <v/>
      </c>
      <c r="AQ27" s="133" t="str">
        <f>L_Luu3</f>
        <v/>
      </c>
      <c r="AR27" s="132"/>
      <c r="AS27" s="132"/>
      <c r="AT27" s="134" t="str">
        <f>L_Loc</f>
        <v/>
      </c>
      <c r="AU27" s="135" t="str">
        <f>L_Loc</f>
        <v/>
      </c>
      <c r="AV27" s="101"/>
      <c r="AW27" s="101">
        <v>286</v>
      </c>
      <c r="AX27" s="101"/>
    </row>
    <row r="28" spans="1:51" s="98" customFormat="1" ht="36.75" customHeight="1" x14ac:dyDescent="0.3">
      <c r="A28" s="74" t="str">
        <f>L_time</f>
        <v/>
      </c>
      <c r="B28" s="75" t="str">
        <f>L_TGca</f>
        <v/>
      </c>
      <c r="C28" s="76"/>
      <c r="D28" s="75" t="str">
        <f t="shared" si="4"/>
        <v/>
      </c>
      <c r="E28" s="77">
        <v>21</v>
      </c>
      <c r="F28" s="100" t="s">
        <v>136</v>
      </c>
      <c r="G28" s="79" t="s">
        <v>173</v>
      </c>
      <c r="H28" s="80" t="s">
        <v>209</v>
      </c>
      <c r="I28" s="79">
        <v>3</v>
      </c>
      <c r="J28" s="79" t="s">
        <v>72</v>
      </c>
      <c r="K28" s="79" t="str">
        <f>L_Loc</f>
        <v/>
      </c>
      <c r="L28" s="122" t="s">
        <v>238</v>
      </c>
      <c r="M28" s="79" t="str">
        <f>_Ngay</f>
        <v>(Thứ 2)</v>
      </c>
      <c r="N28" s="82" t="s">
        <v>73</v>
      </c>
      <c r="O28" s="83" t="s">
        <v>255</v>
      </c>
      <c r="P28" s="79">
        <f>L_SV_P</f>
        <v>0</v>
      </c>
      <c r="Q28" s="84">
        <f>L_SP</f>
        <v>0</v>
      </c>
      <c r="R28" s="85"/>
      <c r="S28" s="85"/>
      <c r="T28" s="85"/>
      <c r="U28" s="85"/>
      <c r="V28" s="85"/>
      <c r="W28" s="85"/>
      <c r="X28" s="85"/>
      <c r="Y28" s="85"/>
      <c r="Z28" s="85" t="s">
        <v>74</v>
      </c>
      <c r="AA28" s="85"/>
      <c r="AB28" s="85"/>
      <c r="AC28" s="86"/>
      <c r="AD28" s="86"/>
      <c r="AE28" s="87" t="str">
        <f>L_cham</f>
        <v>08/04/2024</v>
      </c>
      <c r="AF28" s="87">
        <f>L_Nop</f>
        <v>45392</v>
      </c>
      <c r="AG28" s="88"/>
      <c r="AH28" s="89"/>
      <c r="AI28" s="89"/>
      <c r="AJ28" s="89"/>
      <c r="AK28" s="90"/>
      <c r="AL28" s="136" t="str">
        <f t="shared" si="7"/>
        <v/>
      </c>
      <c r="AM28" s="92" t="str">
        <f t="shared" si="5"/>
        <v/>
      </c>
      <c r="AN28" s="93" t="str">
        <f t="shared" si="6"/>
        <v/>
      </c>
      <c r="AO28" s="93" t="str">
        <f>L_luu1</f>
        <v/>
      </c>
      <c r="AP28" s="94" t="str">
        <f>L_luu2</f>
        <v/>
      </c>
      <c r="AQ28" s="95" t="str">
        <f>L_Luu3</f>
        <v/>
      </c>
      <c r="AR28" s="94"/>
      <c r="AS28" s="94"/>
      <c r="AT28" s="96" t="str">
        <f>L_Loc</f>
        <v/>
      </c>
      <c r="AU28" s="97" t="str">
        <f>L_Loc</f>
        <v/>
      </c>
      <c r="AW28" s="98">
        <v>286</v>
      </c>
      <c r="AY28" s="101"/>
    </row>
    <row r="29" spans="1:51" s="98" customFormat="1" ht="31.5" customHeight="1" x14ac:dyDescent="0.3">
      <c r="A29" s="117" t="str">
        <f>L_time</f>
        <v/>
      </c>
      <c r="B29" s="118" t="str">
        <f>L_TGca</f>
        <v/>
      </c>
      <c r="C29" s="119"/>
      <c r="D29" s="118" t="str">
        <f t="shared" si="4"/>
        <v/>
      </c>
      <c r="E29" s="77">
        <v>22</v>
      </c>
      <c r="F29" s="120" t="s">
        <v>122</v>
      </c>
      <c r="G29" s="83" t="s">
        <v>124</v>
      </c>
      <c r="H29" s="121" t="s">
        <v>125</v>
      </c>
      <c r="I29" s="83">
        <v>2</v>
      </c>
      <c r="J29" s="79" t="s">
        <v>79</v>
      </c>
      <c r="K29" s="83" t="str">
        <f>L_Loc</f>
        <v/>
      </c>
      <c r="L29" s="81" t="s">
        <v>239</v>
      </c>
      <c r="M29" s="83" t="str">
        <f>_Ngay</f>
        <v>(Thứ 3)</v>
      </c>
      <c r="N29" s="137">
        <v>5</v>
      </c>
      <c r="O29" s="83" t="s">
        <v>268</v>
      </c>
      <c r="P29" s="83">
        <f>L_SV_P</f>
        <v>0</v>
      </c>
      <c r="Q29" s="123">
        <f>L_SP</f>
        <v>0</v>
      </c>
      <c r="R29" s="124">
        <v>3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  <c r="AD29" s="86"/>
      <c r="AE29" s="126">
        <f>L_cham</f>
        <v>45392</v>
      </c>
      <c r="AF29" s="126">
        <f>L_Nop</f>
        <v>45398</v>
      </c>
      <c r="AG29" s="88" t="s">
        <v>83</v>
      </c>
      <c r="AH29" s="89"/>
      <c r="AI29" s="127"/>
      <c r="AJ29" s="127"/>
      <c r="AK29" s="128"/>
      <c r="AL29" s="138" t="str">
        <f t="shared" si="7"/>
        <v/>
      </c>
      <c r="AM29" s="130" t="str">
        <f t="shared" si="5"/>
        <v/>
      </c>
      <c r="AN29" s="131" t="str">
        <f t="shared" si="6"/>
        <v/>
      </c>
      <c r="AO29" s="131" t="str">
        <f>L_luu1</f>
        <v/>
      </c>
      <c r="AP29" s="132" t="str">
        <f>L_luu2</f>
        <v/>
      </c>
      <c r="AQ29" s="133" t="str">
        <f>L_Luu3</f>
        <v/>
      </c>
      <c r="AR29" s="132"/>
      <c r="AS29" s="132"/>
      <c r="AT29" s="134" t="str">
        <f>L_Loc</f>
        <v/>
      </c>
      <c r="AU29" s="135" t="str">
        <f>L_Loc</f>
        <v/>
      </c>
      <c r="AV29" s="101"/>
      <c r="AW29" s="101">
        <v>286</v>
      </c>
      <c r="AX29" s="101"/>
    </row>
    <row r="30" spans="1:51" s="98" customFormat="1" ht="17.25" x14ac:dyDescent="0.3">
      <c r="A30" s="74" t="str">
        <f>L_time</f>
        <v/>
      </c>
      <c r="B30" s="75" t="str">
        <f>L_TGca</f>
        <v/>
      </c>
      <c r="C30" s="104"/>
      <c r="D30" s="75" t="str">
        <f t="shared" si="4"/>
        <v/>
      </c>
      <c r="E30" s="77">
        <v>23</v>
      </c>
      <c r="F30" s="100" t="s">
        <v>76</v>
      </c>
      <c r="G30" s="79" t="s">
        <v>177</v>
      </c>
      <c r="H30" s="80" t="s">
        <v>132</v>
      </c>
      <c r="I30" s="79">
        <v>2</v>
      </c>
      <c r="J30" s="79" t="s">
        <v>79</v>
      </c>
      <c r="K30" s="79" t="str">
        <f>L_Loc</f>
        <v/>
      </c>
      <c r="L30" s="81" t="s">
        <v>239</v>
      </c>
      <c r="M30" s="79" t="str">
        <f>_Ngay</f>
        <v>(Thứ 3)</v>
      </c>
      <c r="N30" s="82">
        <v>5</v>
      </c>
      <c r="O30" s="83" t="s">
        <v>252</v>
      </c>
      <c r="P30" s="79">
        <f>L_SV_P</f>
        <v>0</v>
      </c>
      <c r="Q30" s="84">
        <f>L_SP</f>
        <v>0</v>
      </c>
      <c r="R30" s="85">
        <v>4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6"/>
      <c r="AD30" s="86"/>
      <c r="AE30" s="87">
        <f>L_cham</f>
        <v>45392</v>
      </c>
      <c r="AF30" s="87">
        <f>L_Nop</f>
        <v>45398</v>
      </c>
      <c r="AG30" s="88" t="s">
        <v>83</v>
      </c>
      <c r="AH30" s="89"/>
      <c r="AI30" s="89"/>
      <c r="AJ30" s="89"/>
      <c r="AK30" s="90"/>
      <c r="AL30" s="91" t="str">
        <f t="shared" si="7"/>
        <v/>
      </c>
      <c r="AM30" s="92" t="str">
        <f t="shared" si="5"/>
        <v/>
      </c>
      <c r="AN30" s="93" t="str">
        <f t="shared" si="6"/>
        <v/>
      </c>
      <c r="AO30" s="93" t="str">
        <f>L_luu1</f>
        <v/>
      </c>
      <c r="AP30" s="94" t="str">
        <f>L_luu2</f>
        <v/>
      </c>
      <c r="AQ30" s="95" t="str">
        <f>L_Luu3</f>
        <v/>
      </c>
      <c r="AR30" s="94"/>
      <c r="AS30" s="94"/>
      <c r="AT30" s="96" t="str">
        <f>L_Loc</f>
        <v/>
      </c>
      <c r="AU30" s="97" t="str">
        <f>L_Loc</f>
        <v/>
      </c>
      <c r="AW30" s="98">
        <v>286</v>
      </c>
    </row>
    <row r="31" spans="1:51" s="98" customFormat="1" ht="33" x14ac:dyDescent="0.3">
      <c r="A31" s="74" t="str">
        <f>L_time</f>
        <v/>
      </c>
      <c r="B31" s="75" t="str">
        <f>L_TGca</f>
        <v/>
      </c>
      <c r="C31" s="76"/>
      <c r="D31" s="75" t="str">
        <f t="shared" si="4"/>
        <v/>
      </c>
      <c r="E31" s="77">
        <v>24</v>
      </c>
      <c r="F31" s="100" t="s">
        <v>78</v>
      </c>
      <c r="G31" s="79" t="s">
        <v>176</v>
      </c>
      <c r="H31" s="80" t="s">
        <v>212</v>
      </c>
      <c r="I31" s="79">
        <v>2</v>
      </c>
      <c r="J31" s="79" t="s">
        <v>79</v>
      </c>
      <c r="K31" s="79" t="str">
        <f>L_Loc</f>
        <v/>
      </c>
      <c r="L31" s="81">
        <v>45391</v>
      </c>
      <c r="M31" s="79" t="str">
        <f>_Ngay</f>
        <v>(Thứ 3)</v>
      </c>
      <c r="N31" s="82">
        <v>9</v>
      </c>
      <c r="O31" s="83">
        <v>139</v>
      </c>
      <c r="P31" s="79">
        <f>L_SV_P</f>
        <v>0</v>
      </c>
      <c r="Q31" s="84">
        <f>L_SP</f>
        <v>0</v>
      </c>
      <c r="R31" s="85">
        <v>9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6"/>
      <c r="AD31" s="86"/>
      <c r="AE31" s="87">
        <f>L_cham</f>
        <v>45392</v>
      </c>
      <c r="AF31" s="87">
        <f>L_Nop</f>
        <v>45398</v>
      </c>
      <c r="AG31" s="88" t="s">
        <v>286</v>
      </c>
      <c r="AH31" s="89"/>
      <c r="AI31" s="89"/>
      <c r="AJ31" s="89"/>
      <c r="AK31" s="90"/>
      <c r="AL31" s="91" t="str">
        <f t="shared" si="7"/>
        <v/>
      </c>
      <c r="AM31" s="92" t="str">
        <f t="shared" si="5"/>
        <v/>
      </c>
      <c r="AN31" s="93" t="str">
        <f t="shared" si="6"/>
        <v/>
      </c>
      <c r="AO31" s="93" t="str">
        <f>L_luu1</f>
        <v/>
      </c>
      <c r="AP31" s="94" t="str">
        <f>L_luu2</f>
        <v/>
      </c>
      <c r="AQ31" s="95" t="str">
        <f>L_Luu3</f>
        <v/>
      </c>
      <c r="AR31" s="94"/>
      <c r="AS31" s="94"/>
      <c r="AT31" s="96" t="str">
        <f>L_Loc</f>
        <v/>
      </c>
      <c r="AU31" s="97" t="str">
        <f>L_Loc</f>
        <v/>
      </c>
      <c r="AW31" s="98">
        <v>286</v>
      </c>
    </row>
    <row r="32" spans="1:51" s="98" customFormat="1" ht="33" x14ac:dyDescent="0.3">
      <c r="A32" s="74" t="str">
        <f>L_time</f>
        <v/>
      </c>
      <c r="B32" s="75" t="str">
        <f>L_TGca</f>
        <v/>
      </c>
      <c r="C32" s="76"/>
      <c r="D32" s="75" t="str">
        <f t="shared" si="4"/>
        <v/>
      </c>
      <c r="E32" s="77">
        <v>25</v>
      </c>
      <c r="F32" s="100" t="s">
        <v>167</v>
      </c>
      <c r="G32" s="79" t="s">
        <v>124</v>
      </c>
      <c r="H32" s="80" t="s">
        <v>125</v>
      </c>
      <c r="I32" s="79">
        <v>2</v>
      </c>
      <c r="J32" s="79" t="s">
        <v>79</v>
      </c>
      <c r="K32" s="79" t="str">
        <f>L_Loc</f>
        <v/>
      </c>
      <c r="L32" s="81" t="s">
        <v>239</v>
      </c>
      <c r="M32" s="79" t="str">
        <f>_Ngay</f>
        <v>(Thứ 3)</v>
      </c>
      <c r="N32" s="82">
        <v>10</v>
      </c>
      <c r="O32" s="83" t="s">
        <v>269</v>
      </c>
      <c r="P32" s="79">
        <f>L_SV_P</f>
        <v>0</v>
      </c>
      <c r="Q32" s="84">
        <f>L_SP</f>
        <v>0</v>
      </c>
      <c r="R32" s="85">
        <v>7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6"/>
      <c r="AD32" s="86"/>
      <c r="AE32" s="87">
        <f>L_cham</f>
        <v>45392</v>
      </c>
      <c r="AF32" s="87">
        <f>L_Nop</f>
        <v>45398</v>
      </c>
      <c r="AG32" s="88" t="s">
        <v>285</v>
      </c>
      <c r="AH32" s="89"/>
      <c r="AI32" s="89"/>
      <c r="AJ32" s="89"/>
      <c r="AK32" s="90"/>
      <c r="AL32" s="91" t="str">
        <f t="shared" si="7"/>
        <v/>
      </c>
      <c r="AM32" s="92" t="str">
        <f t="shared" si="5"/>
        <v/>
      </c>
      <c r="AN32" s="93" t="str">
        <f t="shared" si="6"/>
        <v/>
      </c>
      <c r="AO32" s="93" t="str">
        <f>L_luu1</f>
        <v/>
      </c>
      <c r="AP32" s="94" t="str">
        <f>L_luu2</f>
        <v/>
      </c>
      <c r="AQ32" s="95" t="str">
        <f>L_Luu3</f>
        <v/>
      </c>
      <c r="AR32" s="94"/>
      <c r="AS32" s="94"/>
      <c r="AT32" s="96" t="str">
        <f>L_Loc</f>
        <v/>
      </c>
      <c r="AU32" s="97" t="str">
        <f>L_Loc</f>
        <v/>
      </c>
      <c r="AW32" s="98">
        <v>286</v>
      </c>
    </row>
    <row r="33" spans="1:51" s="98" customFormat="1" ht="17.25" x14ac:dyDescent="0.3">
      <c r="A33" s="74" t="str">
        <f>L_time</f>
        <v/>
      </c>
      <c r="B33" s="75" t="str">
        <f>L_TGca</f>
        <v/>
      </c>
      <c r="C33" s="104"/>
      <c r="D33" s="75" t="str">
        <f t="shared" si="4"/>
        <v/>
      </c>
      <c r="E33" s="77">
        <v>26</v>
      </c>
      <c r="F33" s="100" t="s">
        <v>168</v>
      </c>
      <c r="G33" s="79" t="s">
        <v>103</v>
      </c>
      <c r="H33" s="80" t="s">
        <v>104</v>
      </c>
      <c r="I33" s="79">
        <v>2</v>
      </c>
      <c r="J33" s="79" t="s">
        <v>105</v>
      </c>
      <c r="K33" s="79" t="str">
        <f>L_Loc</f>
        <v/>
      </c>
      <c r="L33" s="81" t="s">
        <v>240</v>
      </c>
      <c r="M33" s="79" t="str">
        <f>_Ngay</f>
        <v>(Thứ 4)</v>
      </c>
      <c r="N33" s="82">
        <v>2</v>
      </c>
      <c r="O33" s="83" t="s">
        <v>271</v>
      </c>
      <c r="P33" s="79">
        <v>40</v>
      </c>
      <c r="Q33" s="84">
        <f>L_SP</f>
        <v>13</v>
      </c>
      <c r="R33" s="85"/>
      <c r="S33" s="85"/>
      <c r="T33" s="85"/>
      <c r="U33" s="85"/>
      <c r="V33" s="85">
        <v>14</v>
      </c>
      <c r="W33" s="85"/>
      <c r="X33" s="85"/>
      <c r="Y33" s="85"/>
      <c r="Z33" s="85"/>
      <c r="AA33" s="85">
        <v>12</v>
      </c>
      <c r="AB33" s="85"/>
      <c r="AC33" s="86"/>
      <c r="AD33" s="86"/>
      <c r="AE33" s="87">
        <f>L_cham</f>
        <v>45393</v>
      </c>
      <c r="AF33" s="87">
        <f>L_Nop</f>
        <v>45399</v>
      </c>
      <c r="AG33" s="88"/>
      <c r="AH33" s="89"/>
      <c r="AI33" s="89"/>
      <c r="AJ33" s="89"/>
      <c r="AK33" s="90"/>
      <c r="AL33" s="91" t="str">
        <f t="shared" si="7"/>
        <v/>
      </c>
      <c r="AM33" s="92">
        <f t="shared" si="5"/>
        <v>1</v>
      </c>
      <c r="AN33" s="93" t="str">
        <f t="shared" si="6"/>
        <v/>
      </c>
      <c r="AO33" s="93" t="str">
        <f>L_luu1</f>
        <v/>
      </c>
      <c r="AP33" s="94" t="str">
        <f>L_luu2</f>
        <v/>
      </c>
      <c r="AQ33" s="95" t="str">
        <f>L_Luu3</f>
        <v/>
      </c>
      <c r="AR33" s="94"/>
      <c r="AS33" s="94"/>
      <c r="AT33" s="96" t="str">
        <f>L_Loc</f>
        <v/>
      </c>
      <c r="AU33" s="97" t="str">
        <f>L_Loc</f>
        <v/>
      </c>
      <c r="AW33" s="98">
        <v>286</v>
      </c>
    </row>
    <row r="34" spans="1:51" s="101" customFormat="1" ht="17.25" x14ac:dyDescent="0.3">
      <c r="A34" s="74" t="str">
        <f>L_time</f>
        <v/>
      </c>
      <c r="B34" s="75" t="str">
        <f>L_TGca</f>
        <v/>
      </c>
      <c r="C34" s="99"/>
      <c r="D34" s="75" t="str">
        <f t="shared" si="4"/>
        <v/>
      </c>
      <c r="E34" s="77">
        <v>27</v>
      </c>
      <c r="F34" s="100" t="s">
        <v>126</v>
      </c>
      <c r="G34" s="79" t="s">
        <v>179</v>
      </c>
      <c r="H34" s="80" t="s">
        <v>214</v>
      </c>
      <c r="I34" s="79">
        <v>2</v>
      </c>
      <c r="J34" s="79" t="s">
        <v>72</v>
      </c>
      <c r="K34" s="79" t="str">
        <f>L_Loc</f>
        <v/>
      </c>
      <c r="L34" s="81" t="s">
        <v>240</v>
      </c>
      <c r="M34" s="79" t="str">
        <f>_Ngay</f>
        <v>(Thứ 4)</v>
      </c>
      <c r="N34" s="82" t="s">
        <v>88</v>
      </c>
      <c r="O34" s="83" t="s">
        <v>252</v>
      </c>
      <c r="P34" s="79">
        <f>L_SV_P</f>
        <v>0</v>
      </c>
      <c r="Q34" s="84">
        <f>L_SP</f>
        <v>0</v>
      </c>
      <c r="R34" s="85"/>
      <c r="S34" s="85"/>
      <c r="T34" s="85"/>
      <c r="U34" s="85"/>
      <c r="V34" s="85"/>
      <c r="W34" s="85"/>
      <c r="X34" s="85"/>
      <c r="Y34" s="85" t="s">
        <v>74</v>
      </c>
      <c r="Z34" s="85"/>
      <c r="AA34" s="85"/>
      <c r="AB34" s="85"/>
      <c r="AC34" s="86"/>
      <c r="AD34" s="86"/>
      <c r="AE34" s="87" t="str">
        <f>L_cham</f>
        <v>10/04/2024</v>
      </c>
      <c r="AF34" s="87">
        <f>L_Nop</f>
        <v>45394</v>
      </c>
      <c r="AG34" s="88"/>
      <c r="AH34" s="89"/>
      <c r="AI34" s="89"/>
      <c r="AJ34" s="89"/>
      <c r="AK34" s="90"/>
      <c r="AL34" s="91" t="str">
        <f t="shared" si="7"/>
        <v/>
      </c>
      <c r="AM34" s="92" t="str">
        <f t="shared" si="5"/>
        <v/>
      </c>
      <c r="AN34" s="93" t="str">
        <f t="shared" si="6"/>
        <v/>
      </c>
      <c r="AO34" s="93" t="str">
        <f>L_luu1</f>
        <v/>
      </c>
      <c r="AP34" s="94" t="str">
        <f>L_luu2</f>
        <v/>
      </c>
      <c r="AQ34" s="95" t="str">
        <f>L_Luu3</f>
        <v/>
      </c>
      <c r="AR34" s="94"/>
      <c r="AS34" s="94"/>
      <c r="AT34" s="96" t="str">
        <f>L_Loc</f>
        <v/>
      </c>
      <c r="AU34" s="97" t="str">
        <f>L_Loc</f>
        <v/>
      </c>
      <c r="AV34" s="98"/>
      <c r="AW34" s="98">
        <v>286</v>
      </c>
      <c r="AX34" s="98"/>
      <c r="AY34" s="98"/>
    </row>
    <row r="35" spans="1:51" s="98" customFormat="1" ht="17.25" x14ac:dyDescent="0.3">
      <c r="A35" s="74" t="str">
        <f>L_time</f>
        <v/>
      </c>
      <c r="B35" s="75" t="str">
        <f>L_TGca</f>
        <v/>
      </c>
      <c r="C35" s="99"/>
      <c r="D35" s="75" t="str">
        <f t="shared" si="4"/>
        <v/>
      </c>
      <c r="E35" s="77">
        <v>28</v>
      </c>
      <c r="F35" s="100" t="s">
        <v>120</v>
      </c>
      <c r="G35" s="79" t="s">
        <v>178</v>
      </c>
      <c r="H35" s="80" t="s">
        <v>213</v>
      </c>
      <c r="I35" s="79">
        <v>2</v>
      </c>
      <c r="J35" s="79" t="s">
        <v>72</v>
      </c>
      <c r="K35" s="79" t="str">
        <f>L_Loc</f>
        <v/>
      </c>
      <c r="L35" s="81" t="s">
        <v>240</v>
      </c>
      <c r="M35" s="79" t="str">
        <f>_Ngay</f>
        <v>(Thứ 4)</v>
      </c>
      <c r="N35" s="82" t="s">
        <v>73</v>
      </c>
      <c r="O35" s="83" t="s">
        <v>256</v>
      </c>
      <c r="P35" s="79">
        <f>L_SV_P</f>
        <v>0</v>
      </c>
      <c r="Q35" s="84">
        <f>L_SP</f>
        <v>0</v>
      </c>
      <c r="R35" s="85"/>
      <c r="S35" s="85"/>
      <c r="T35" s="85"/>
      <c r="U35" s="85"/>
      <c r="V35" s="85"/>
      <c r="W35" s="85"/>
      <c r="X35" s="85"/>
      <c r="Y35" s="85" t="s">
        <v>74</v>
      </c>
      <c r="Z35" s="85"/>
      <c r="AA35" s="85"/>
      <c r="AB35" s="85"/>
      <c r="AC35" s="86"/>
      <c r="AD35" s="86"/>
      <c r="AE35" s="87" t="str">
        <f>L_cham</f>
        <v>10/04/2024</v>
      </c>
      <c r="AF35" s="87">
        <f>L_Nop</f>
        <v>45394</v>
      </c>
      <c r="AG35" s="88"/>
      <c r="AH35" s="89"/>
      <c r="AI35" s="89"/>
      <c r="AJ35" s="89"/>
      <c r="AK35" s="90"/>
      <c r="AL35" s="91" t="str">
        <f t="shared" si="7"/>
        <v/>
      </c>
      <c r="AM35" s="92" t="str">
        <f t="shared" si="5"/>
        <v/>
      </c>
      <c r="AN35" s="93" t="str">
        <f t="shared" si="6"/>
        <v/>
      </c>
      <c r="AO35" s="93" t="str">
        <f>L_luu1</f>
        <v/>
      </c>
      <c r="AP35" s="94" t="str">
        <f>L_luu2</f>
        <v/>
      </c>
      <c r="AQ35" s="95" t="str">
        <f>L_Luu3</f>
        <v/>
      </c>
      <c r="AR35" s="94"/>
      <c r="AS35" s="94"/>
      <c r="AT35" s="96" t="str">
        <f>L_Loc</f>
        <v/>
      </c>
      <c r="AU35" s="97" t="str">
        <f>L_Loc</f>
        <v/>
      </c>
      <c r="AW35" s="98">
        <v>286</v>
      </c>
    </row>
    <row r="36" spans="1:51" s="98" customFormat="1" ht="17.25" x14ac:dyDescent="0.3">
      <c r="A36" s="74" t="str">
        <f>L_time</f>
        <v/>
      </c>
      <c r="B36" s="75" t="str">
        <f>L_TGca</f>
        <v/>
      </c>
      <c r="C36" s="142"/>
      <c r="D36" s="75" t="str">
        <f t="shared" si="4"/>
        <v/>
      </c>
      <c r="E36" s="77">
        <v>29</v>
      </c>
      <c r="F36" s="100" t="s">
        <v>121</v>
      </c>
      <c r="G36" s="79" t="s">
        <v>178</v>
      </c>
      <c r="H36" s="80" t="s">
        <v>213</v>
      </c>
      <c r="I36" s="79">
        <v>2</v>
      </c>
      <c r="J36" s="79" t="s">
        <v>72</v>
      </c>
      <c r="K36" s="79" t="str">
        <f>L_Loc</f>
        <v/>
      </c>
      <c r="L36" s="81" t="s">
        <v>240</v>
      </c>
      <c r="M36" s="79" t="str">
        <f>_Ngay</f>
        <v>(Thứ 4)</v>
      </c>
      <c r="N36" s="82" t="s">
        <v>73</v>
      </c>
      <c r="O36" s="83" t="s">
        <v>256</v>
      </c>
      <c r="P36" s="79">
        <f>L_SV_P</f>
        <v>0</v>
      </c>
      <c r="Q36" s="84">
        <f>L_SP</f>
        <v>0</v>
      </c>
      <c r="R36" s="85"/>
      <c r="S36" s="85"/>
      <c r="T36" s="85"/>
      <c r="U36" s="85"/>
      <c r="V36" s="85"/>
      <c r="W36" s="85"/>
      <c r="X36" s="85"/>
      <c r="Y36" s="85" t="s">
        <v>74</v>
      </c>
      <c r="Z36" s="85"/>
      <c r="AA36" s="85"/>
      <c r="AB36" s="85"/>
      <c r="AC36" s="86"/>
      <c r="AD36" s="86"/>
      <c r="AE36" s="87" t="str">
        <f>L_cham</f>
        <v>10/04/2024</v>
      </c>
      <c r="AF36" s="87">
        <f>L_Nop</f>
        <v>45394</v>
      </c>
      <c r="AG36" s="88"/>
      <c r="AH36" s="89"/>
      <c r="AI36" s="89"/>
      <c r="AJ36" s="89"/>
      <c r="AK36" s="90"/>
      <c r="AL36" s="91" t="str">
        <f t="shared" si="7"/>
        <v/>
      </c>
      <c r="AM36" s="92" t="str">
        <f t="shared" si="5"/>
        <v/>
      </c>
      <c r="AN36" s="93" t="str">
        <f t="shared" si="6"/>
        <v/>
      </c>
      <c r="AO36" s="93" t="str">
        <f>L_luu1</f>
        <v/>
      </c>
      <c r="AP36" s="94" t="str">
        <f>L_luu2</f>
        <v/>
      </c>
      <c r="AQ36" s="95" t="str">
        <f>L_Luu3</f>
        <v/>
      </c>
      <c r="AR36" s="94"/>
      <c r="AS36" s="94"/>
      <c r="AT36" s="96" t="str">
        <f>L_Loc</f>
        <v/>
      </c>
      <c r="AU36" s="97" t="str">
        <f>L_Loc</f>
        <v/>
      </c>
      <c r="AW36" s="98">
        <v>286</v>
      </c>
    </row>
    <row r="37" spans="1:51" s="98" customFormat="1" x14ac:dyDescent="0.3">
      <c r="A37" s="9"/>
      <c r="B37" s="9"/>
      <c r="C37" s="143"/>
      <c r="D37" s="10"/>
      <c r="E37" s="77">
        <v>30</v>
      </c>
      <c r="F37" s="100" t="s">
        <v>143</v>
      </c>
      <c r="G37" s="144" t="s">
        <v>179</v>
      </c>
      <c r="H37" s="145" t="s">
        <v>214</v>
      </c>
      <c r="I37" s="144">
        <v>2</v>
      </c>
      <c r="J37" s="144" t="s">
        <v>72</v>
      </c>
      <c r="K37" s="146"/>
      <c r="L37" s="81" t="s">
        <v>240</v>
      </c>
      <c r="M37" s="79" t="str">
        <f>_Ngay</f>
        <v>(Thứ 4)</v>
      </c>
      <c r="N37" s="82" t="s">
        <v>73</v>
      </c>
      <c r="O37" s="83" t="s">
        <v>252</v>
      </c>
      <c r="P37" s="79">
        <f>L_SV_P</f>
        <v>0</v>
      </c>
      <c r="Q37" s="84">
        <f>L_SP</f>
        <v>0</v>
      </c>
      <c r="R37" s="146"/>
      <c r="S37" s="146"/>
      <c r="T37" s="146"/>
      <c r="U37" s="146"/>
      <c r="V37" s="146"/>
      <c r="W37" s="146"/>
      <c r="X37" s="146"/>
      <c r="Y37" s="85" t="s">
        <v>74</v>
      </c>
      <c r="Z37" s="146"/>
      <c r="AA37" s="146"/>
      <c r="AB37" s="146"/>
      <c r="AC37" s="146"/>
      <c r="AD37" s="86"/>
      <c r="AE37" s="87" t="str">
        <f>L_cham</f>
        <v>10/04/2024</v>
      </c>
      <c r="AF37" s="87">
        <f>L_Nop</f>
        <v>45394</v>
      </c>
      <c r="AG37" s="88"/>
      <c r="AH37" s="89"/>
      <c r="AI37" s="147"/>
      <c r="AJ37" s="147"/>
      <c r="AK37" s="148"/>
      <c r="AL37" s="149"/>
      <c r="AM37" s="150"/>
      <c r="AN37" s="151"/>
      <c r="AO37" s="151"/>
      <c r="AP37" s="152"/>
      <c r="AQ37" s="153"/>
      <c r="AR37" s="152"/>
      <c r="AS37" s="152"/>
      <c r="AT37" s="154"/>
      <c r="AU37" s="152"/>
      <c r="AV37"/>
      <c r="AW37"/>
      <c r="AX37"/>
    </row>
    <row r="38" spans="1:51" s="98" customFormat="1" x14ac:dyDescent="0.3">
      <c r="A38" s="9"/>
      <c r="B38" s="9"/>
      <c r="C38" s="143"/>
      <c r="D38" s="10"/>
      <c r="E38" s="77">
        <v>31</v>
      </c>
      <c r="F38" s="100" t="s">
        <v>144</v>
      </c>
      <c r="G38" s="144" t="s">
        <v>179</v>
      </c>
      <c r="H38" s="145" t="s">
        <v>214</v>
      </c>
      <c r="I38" s="144">
        <v>2</v>
      </c>
      <c r="J38" s="144" t="s">
        <v>72</v>
      </c>
      <c r="K38" s="146"/>
      <c r="L38" s="81" t="s">
        <v>240</v>
      </c>
      <c r="M38" s="79" t="str">
        <f>_Ngay</f>
        <v>(Thứ 4)</v>
      </c>
      <c r="N38" s="82" t="s">
        <v>73</v>
      </c>
      <c r="O38" s="83" t="s">
        <v>253</v>
      </c>
      <c r="P38" s="79">
        <f>L_SV_P</f>
        <v>0</v>
      </c>
      <c r="Q38" s="84">
        <f>L_SP</f>
        <v>0</v>
      </c>
      <c r="R38" s="146"/>
      <c r="S38" s="146"/>
      <c r="T38" s="146"/>
      <c r="U38" s="146"/>
      <c r="V38" s="146"/>
      <c r="W38" s="146"/>
      <c r="X38" s="146"/>
      <c r="Y38" s="85" t="s">
        <v>74</v>
      </c>
      <c r="Z38" s="146"/>
      <c r="AA38" s="146"/>
      <c r="AB38" s="146"/>
      <c r="AC38" s="146"/>
      <c r="AD38" s="86"/>
      <c r="AE38" s="87" t="str">
        <f>L_cham</f>
        <v>10/04/2024</v>
      </c>
      <c r="AF38" s="87">
        <f>L_Nop</f>
        <v>45394</v>
      </c>
      <c r="AG38" s="88"/>
      <c r="AH38" s="89"/>
      <c r="AI38" s="147"/>
      <c r="AJ38" s="147"/>
      <c r="AK38" s="148"/>
      <c r="AL38" s="149"/>
      <c r="AM38" s="150"/>
      <c r="AN38" s="151"/>
      <c r="AO38" s="151"/>
      <c r="AP38" s="152"/>
      <c r="AQ38" s="153"/>
      <c r="AR38" s="152"/>
      <c r="AS38" s="152"/>
      <c r="AT38" s="154"/>
      <c r="AU38" s="152"/>
      <c r="AV38"/>
      <c r="AW38"/>
      <c r="AX38"/>
    </row>
    <row r="39" spans="1:51" s="98" customFormat="1" ht="33" x14ac:dyDescent="0.3">
      <c r="A39" s="74" t="str">
        <f>L_time</f>
        <v/>
      </c>
      <c r="B39" s="75" t="str">
        <f>L_TGca</f>
        <v/>
      </c>
      <c r="C39" s="76"/>
      <c r="D39" s="75" t="str">
        <f t="shared" ref="D39:D70" si="8">IF(C39="","",LEFT($C39,FIND("-",$C39,1)+2))</f>
        <v/>
      </c>
      <c r="E39" s="77">
        <v>32</v>
      </c>
      <c r="F39" s="100" t="s">
        <v>78</v>
      </c>
      <c r="G39" s="79" t="s">
        <v>186</v>
      </c>
      <c r="H39" s="80" t="s">
        <v>221</v>
      </c>
      <c r="I39" s="79">
        <v>2</v>
      </c>
      <c r="J39" s="79" t="s">
        <v>79</v>
      </c>
      <c r="K39" s="79" t="str">
        <f>L_Loc</f>
        <v/>
      </c>
      <c r="L39" s="81" t="s">
        <v>241</v>
      </c>
      <c r="M39" s="79" t="str">
        <f>_Ngay</f>
        <v>(Thứ 5)</v>
      </c>
      <c r="N39" s="82">
        <v>1</v>
      </c>
      <c r="O39" s="83" t="s">
        <v>272</v>
      </c>
      <c r="P39" s="79">
        <f>L_SV_P</f>
        <v>0</v>
      </c>
      <c r="Q39" s="84">
        <f>L_SP</f>
        <v>0</v>
      </c>
      <c r="R39" s="85">
        <v>9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6"/>
      <c r="AD39" s="86"/>
      <c r="AE39" s="87">
        <f>L_cham</f>
        <v>45394</v>
      </c>
      <c r="AF39" s="87">
        <f>L_Nop</f>
        <v>45400</v>
      </c>
      <c r="AG39" s="88" t="s">
        <v>91</v>
      </c>
      <c r="AH39" s="89"/>
      <c r="AI39" s="89"/>
      <c r="AJ39" s="89"/>
      <c r="AK39" s="90"/>
      <c r="AL39" s="91" t="str">
        <f t="shared" ref="AL39:AL70" si="9">IF(LEN(C39)&lt;14,"",RIGHT(C39,2))</f>
        <v/>
      </c>
      <c r="AM39" s="92" t="str">
        <f t="shared" ref="AM39:AM70" si="10">IF($Q39=0,"",IF(MOD($O39,$P39)=0,$P39,MOD($O39,$P39)))</f>
        <v/>
      </c>
      <c r="AN39" s="93" t="str">
        <f t="shared" ref="AN39:AN70" si="11">IF(AC39="","",$AC39-$Q39*2)</f>
        <v/>
      </c>
      <c r="AO39" s="93" t="str">
        <f>L_luu1</f>
        <v/>
      </c>
      <c r="AP39" s="94" t="str">
        <f>L_luu2</f>
        <v/>
      </c>
      <c r="AQ39" s="95" t="str">
        <f>L_Luu3</f>
        <v/>
      </c>
      <c r="AR39" s="94"/>
      <c r="AS39" s="94"/>
      <c r="AT39" s="96" t="str">
        <f>L_Loc</f>
        <v/>
      </c>
      <c r="AU39" s="97" t="str">
        <f>L_Loc</f>
        <v/>
      </c>
      <c r="AW39" s="98">
        <v>286</v>
      </c>
    </row>
    <row r="40" spans="1:51" s="98" customFormat="1" ht="33" x14ac:dyDescent="0.3">
      <c r="A40" s="74" t="str">
        <f>L_time</f>
        <v/>
      </c>
      <c r="B40" s="75" t="str">
        <f>L_TGca</f>
        <v/>
      </c>
      <c r="C40" s="76"/>
      <c r="D40" s="75" t="str">
        <f t="shared" si="8"/>
        <v/>
      </c>
      <c r="E40" s="77">
        <v>33</v>
      </c>
      <c r="F40" s="100" t="s">
        <v>80</v>
      </c>
      <c r="G40" s="79" t="s">
        <v>186</v>
      </c>
      <c r="H40" s="80" t="s">
        <v>221</v>
      </c>
      <c r="I40" s="79">
        <v>2</v>
      </c>
      <c r="J40" s="79" t="s">
        <v>79</v>
      </c>
      <c r="K40" s="79" t="str">
        <f>L_Loc</f>
        <v/>
      </c>
      <c r="L40" s="81" t="s">
        <v>241</v>
      </c>
      <c r="M40" s="79" t="str">
        <f>_Ngay</f>
        <v>(Thứ 5)</v>
      </c>
      <c r="N40" s="82">
        <v>2</v>
      </c>
      <c r="O40" s="83" t="s">
        <v>262</v>
      </c>
      <c r="P40" s="79">
        <f>L_SV_P</f>
        <v>0</v>
      </c>
      <c r="Q40" s="84">
        <f>L_SP</f>
        <v>0</v>
      </c>
      <c r="R40" s="85">
        <v>9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6"/>
      <c r="AD40" s="86"/>
      <c r="AE40" s="87">
        <f>L_cham</f>
        <v>45394</v>
      </c>
      <c r="AF40" s="87">
        <f>L_Nop</f>
        <v>45400</v>
      </c>
      <c r="AG40" s="88" t="s">
        <v>154</v>
      </c>
      <c r="AH40" s="89"/>
      <c r="AI40" s="89"/>
      <c r="AJ40" s="89"/>
      <c r="AK40" s="90"/>
      <c r="AL40" s="91" t="str">
        <f t="shared" si="9"/>
        <v/>
      </c>
      <c r="AM40" s="92" t="str">
        <f t="shared" si="10"/>
        <v/>
      </c>
      <c r="AN40" s="93" t="str">
        <f t="shared" si="11"/>
        <v/>
      </c>
      <c r="AO40" s="93" t="str">
        <f>L_luu1</f>
        <v/>
      </c>
      <c r="AP40" s="94" t="str">
        <f>L_luu2</f>
        <v/>
      </c>
      <c r="AQ40" s="95" t="str">
        <f>L_Luu3</f>
        <v/>
      </c>
      <c r="AR40" s="94"/>
      <c r="AS40" s="94"/>
      <c r="AT40" s="96" t="str">
        <f>L_Loc</f>
        <v/>
      </c>
      <c r="AU40" s="97" t="str">
        <f>L_Loc</f>
        <v/>
      </c>
      <c r="AW40" s="98">
        <v>286</v>
      </c>
    </row>
    <row r="41" spans="1:51" s="98" customFormat="1" ht="33" x14ac:dyDescent="0.3">
      <c r="A41" s="74" t="str">
        <f>L_time</f>
        <v/>
      </c>
      <c r="B41" s="75" t="str">
        <f>L_TGca</f>
        <v/>
      </c>
      <c r="C41" s="141"/>
      <c r="D41" s="75" t="str">
        <f t="shared" si="8"/>
        <v/>
      </c>
      <c r="E41" s="77">
        <v>34</v>
      </c>
      <c r="F41" s="100" t="s">
        <v>81</v>
      </c>
      <c r="G41" s="79" t="s">
        <v>186</v>
      </c>
      <c r="H41" s="80" t="s">
        <v>221</v>
      </c>
      <c r="I41" s="79">
        <v>2</v>
      </c>
      <c r="J41" s="79" t="s">
        <v>79</v>
      </c>
      <c r="K41" s="79" t="str">
        <f>L_Loc</f>
        <v/>
      </c>
      <c r="L41" s="81" t="s">
        <v>241</v>
      </c>
      <c r="M41" s="79" t="str">
        <f>_Ngay</f>
        <v>(Thứ 5)</v>
      </c>
      <c r="N41" s="82">
        <v>3</v>
      </c>
      <c r="O41" s="83" t="s">
        <v>267</v>
      </c>
      <c r="P41" s="79">
        <f>L_SV_P</f>
        <v>0</v>
      </c>
      <c r="Q41" s="84">
        <f>L_SP</f>
        <v>0</v>
      </c>
      <c r="R41" s="85">
        <v>9</v>
      </c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6"/>
      <c r="AE41" s="87">
        <f>L_cham</f>
        <v>45394</v>
      </c>
      <c r="AF41" s="87">
        <f>L_Nop</f>
        <v>45400</v>
      </c>
      <c r="AG41" s="88" t="s">
        <v>155</v>
      </c>
      <c r="AH41" s="89"/>
      <c r="AI41" s="89"/>
      <c r="AJ41" s="89"/>
      <c r="AK41" s="90"/>
      <c r="AL41" s="91" t="str">
        <f t="shared" si="9"/>
        <v/>
      </c>
      <c r="AM41" s="92" t="str">
        <f t="shared" si="10"/>
        <v/>
      </c>
      <c r="AN41" s="93" t="str">
        <f t="shared" si="11"/>
        <v/>
      </c>
      <c r="AO41" s="93" t="str">
        <f>L_luu1</f>
        <v/>
      </c>
      <c r="AP41" s="94" t="str">
        <f>L_luu2</f>
        <v/>
      </c>
      <c r="AQ41" s="95" t="str">
        <f>L_Luu3</f>
        <v/>
      </c>
      <c r="AR41" s="94"/>
      <c r="AS41" s="94"/>
      <c r="AT41" s="96" t="str">
        <f>L_Loc</f>
        <v/>
      </c>
      <c r="AU41" s="97" t="str">
        <f>L_Loc</f>
        <v/>
      </c>
      <c r="AW41" s="98">
        <v>286</v>
      </c>
    </row>
    <row r="42" spans="1:51" s="98" customFormat="1" ht="17.25" x14ac:dyDescent="0.3">
      <c r="A42" s="74" t="str">
        <f>L_time</f>
        <v/>
      </c>
      <c r="B42" s="75" t="str">
        <f>L_TGca</f>
        <v/>
      </c>
      <c r="C42" s="76"/>
      <c r="D42" s="75" t="str">
        <f t="shared" si="8"/>
        <v/>
      </c>
      <c r="E42" s="77">
        <v>35</v>
      </c>
      <c r="F42" s="100" t="s">
        <v>137</v>
      </c>
      <c r="G42" s="79" t="s">
        <v>180</v>
      </c>
      <c r="H42" s="80" t="s">
        <v>215</v>
      </c>
      <c r="I42" s="79">
        <v>3</v>
      </c>
      <c r="J42" s="79" t="s">
        <v>72</v>
      </c>
      <c r="K42" s="79" t="str">
        <f>L_Loc</f>
        <v/>
      </c>
      <c r="L42" s="81" t="s">
        <v>241</v>
      </c>
      <c r="M42" s="79" t="str">
        <f>_Ngay</f>
        <v>(Thứ 5)</v>
      </c>
      <c r="N42" s="82" t="s">
        <v>88</v>
      </c>
      <c r="O42" s="83" t="s">
        <v>260</v>
      </c>
      <c r="P42" s="79">
        <f>L_SV_P</f>
        <v>0</v>
      </c>
      <c r="Q42" s="84">
        <f>L_SP</f>
        <v>0</v>
      </c>
      <c r="R42" s="85"/>
      <c r="S42" s="85"/>
      <c r="T42" s="85"/>
      <c r="U42" s="85"/>
      <c r="V42" s="85"/>
      <c r="W42" s="85"/>
      <c r="X42" s="85"/>
      <c r="Y42" s="85" t="s">
        <v>74</v>
      </c>
      <c r="Z42" s="85"/>
      <c r="AA42" s="85"/>
      <c r="AB42" s="85"/>
      <c r="AC42" s="86"/>
      <c r="AD42" s="86"/>
      <c r="AE42" s="87" t="str">
        <f>L_cham</f>
        <v>11/04/2024</v>
      </c>
      <c r="AF42" s="87">
        <f>L_Nop</f>
        <v>45395</v>
      </c>
      <c r="AG42" s="88"/>
      <c r="AH42" s="89"/>
      <c r="AI42" s="89"/>
      <c r="AJ42" s="89"/>
      <c r="AK42" s="90"/>
      <c r="AL42" s="91" t="str">
        <f t="shared" si="9"/>
        <v/>
      </c>
      <c r="AM42" s="92" t="str">
        <f t="shared" si="10"/>
        <v/>
      </c>
      <c r="AN42" s="93" t="str">
        <f t="shared" si="11"/>
        <v/>
      </c>
      <c r="AO42" s="93" t="str">
        <f>L_luu1</f>
        <v/>
      </c>
      <c r="AP42" s="94" t="str">
        <f>L_luu2</f>
        <v/>
      </c>
      <c r="AQ42" s="95" t="str">
        <f>L_Luu3</f>
        <v/>
      </c>
      <c r="AR42" s="94"/>
      <c r="AS42" s="94"/>
      <c r="AT42" s="96" t="str">
        <f>L_Loc</f>
        <v/>
      </c>
      <c r="AU42" s="97" t="str">
        <f>L_Loc</f>
        <v/>
      </c>
      <c r="AW42" s="98">
        <v>286</v>
      </c>
    </row>
    <row r="43" spans="1:51" s="98" customFormat="1" ht="17.25" x14ac:dyDescent="0.3">
      <c r="A43" s="74" t="str">
        <f>L_time</f>
        <v/>
      </c>
      <c r="B43" s="75" t="str">
        <f>L_TGca</f>
        <v/>
      </c>
      <c r="C43" s="76"/>
      <c r="D43" s="75" t="str">
        <f t="shared" si="8"/>
        <v/>
      </c>
      <c r="E43" s="77">
        <v>36</v>
      </c>
      <c r="F43" s="100" t="s">
        <v>138</v>
      </c>
      <c r="G43" s="79" t="s">
        <v>180</v>
      </c>
      <c r="H43" s="80" t="s">
        <v>215</v>
      </c>
      <c r="I43" s="79">
        <v>3</v>
      </c>
      <c r="J43" s="79" t="s">
        <v>72</v>
      </c>
      <c r="K43" s="79" t="str">
        <f>L_Loc</f>
        <v/>
      </c>
      <c r="L43" s="81" t="s">
        <v>241</v>
      </c>
      <c r="M43" s="79" t="str">
        <f>_Ngay</f>
        <v>(Thứ 5)</v>
      </c>
      <c r="N43" s="82" t="s">
        <v>88</v>
      </c>
      <c r="O43" s="83" t="s">
        <v>261</v>
      </c>
      <c r="P43" s="79">
        <f>L_SV_P</f>
        <v>0</v>
      </c>
      <c r="Q43" s="84">
        <f>L_SP</f>
        <v>0</v>
      </c>
      <c r="R43" s="85"/>
      <c r="S43" s="85"/>
      <c r="T43" s="85"/>
      <c r="U43" s="85"/>
      <c r="V43" s="85"/>
      <c r="W43" s="85"/>
      <c r="X43" s="85"/>
      <c r="Y43" s="85" t="s">
        <v>74</v>
      </c>
      <c r="Z43" s="85"/>
      <c r="AA43" s="85"/>
      <c r="AB43" s="85"/>
      <c r="AC43" s="86"/>
      <c r="AD43" s="86"/>
      <c r="AE43" s="87" t="str">
        <f>L_cham</f>
        <v>11/04/2024</v>
      </c>
      <c r="AF43" s="87">
        <f>L_Nop</f>
        <v>45395</v>
      </c>
      <c r="AG43" s="88"/>
      <c r="AH43" s="89"/>
      <c r="AI43" s="89"/>
      <c r="AJ43" s="89"/>
      <c r="AK43" s="90"/>
      <c r="AL43" s="91" t="str">
        <f t="shared" si="9"/>
        <v/>
      </c>
      <c r="AM43" s="92" t="str">
        <f t="shared" si="10"/>
        <v/>
      </c>
      <c r="AN43" s="93" t="str">
        <f t="shared" si="11"/>
        <v/>
      </c>
      <c r="AO43" s="93" t="str">
        <f>L_luu1</f>
        <v/>
      </c>
      <c r="AP43" s="94" t="str">
        <f>L_luu2</f>
        <v/>
      </c>
      <c r="AQ43" s="95" t="str">
        <f>L_Luu3</f>
        <v/>
      </c>
      <c r="AR43" s="94"/>
      <c r="AS43" s="94"/>
      <c r="AT43" s="96" t="str">
        <f>L_Loc</f>
        <v/>
      </c>
      <c r="AU43" s="97" t="str">
        <f>L_Loc</f>
        <v/>
      </c>
      <c r="AW43" s="98">
        <v>286</v>
      </c>
    </row>
    <row r="44" spans="1:51" s="98" customFormat="1" ht="17.25" x14ac:dyDescent="0.3">
      <c r="A44" s="74" t="str">
        <f>L_time</f>
        <v/>
      </c>
      <c r="B44" s="75" t="str">
        <f>L_TGca</f>
        <v/>
      </c>
      <c r="C44" s="76"/>
      <c r="D44" s="75" t="str">
        <f t="shared" si="8"/>
        <v/>
      </c>
      <c r="E44" s="77">
        <v>37</v>
      </c>
      <c r="F44" s="100" t="s">
        <v>133</v>
      </c>
      <c r="G44" s="79" t="s">
        <v>180</v>
      </c>
      <c r="H44" s="80" t="s">
        <v>215</v>
      </c>
      <c r="I44" s="79">
        <v>3</v>
      </c>
      <c r="J44" s="79" t="s">
        <v>72</v>
      </c>
      <c r="K44" s="79" t="str">
        <f>L_Loc</f>
        <v/>
      </c>
      <c r="L44" s="81" t="s">
        <v>241</v>
      </c>
      <c r="M44" s="79" t="str">
        <f>_Ngay</f>
        <v>(Thứ 5)</v>
      </c>
      <c r="N44" s="82" t="s">
        <v>73</v>
      </c>
      <c r="O44" s="83" t="s">
        <v>256</v>
      </c>
      <c r="P44" s="79">
        <f>L_SV_P</f>
        <v>0</v>
      </c>
      <c r="Q44" s="84">
        <f>L_SP</f>
        <v>0</v>
      </c>
      <c r="R44" s="85"/>
      <c r="S44" s="85"/>
      <c r="T44" s="85"/>
      <c r="U44" s="85"/>
      <c r="V44" s="85"/>
      <c r="W44" s="85"/>
      <c r="X44" s="85"/>
      <c r="Y44" s="85" t="s">
        <v>74</v>
      </c>
      <c r="Z44" s="85"/>
      <c r="AA44" s="85"/>
      <c r="AB44" s="85"/>
      <c r="AC44" s="86"/>
      <c r="AD44" s="86"/>
      <c r="AE44" s="87" t="str">
        <f>L_cham</f>
        <v>11/04/2024</v>
      </c>
      <c r="AF44" s="87">
        <f>L_Nop</f>
        <v>45395</v>
      </c>
      <c r="AG44" s="88"/>
      <c r="AH44" s="89"/>
      <c r="AI44" s="89"/>
      <c r="AJ44" s="89"/>
      <c r="AK44" s="90"/>
      <c r="AL44" s="91" t="str">
        <f t="shared" si="9"/>
        <v/>
      </c>
      <c r="AM44" s="92" t="str">
        <f t="shared" si="10"/>
        <v/>
      </c>
      <c r="AN44" s="93" t="str">
        <f t="shared" si="11"/>
        <v/>
      </c>
      <c r="AO44" s="93" t="str">
        <f>L_luu1</f>
        <v/>
      </c>
      <c r="AP44" s="94" t="str">
        <f>L_luu2</f>
        <v/>
      </c>
      <c r="AQ44" s="95" t="str">
        <f>L_Luu3</f>
        <v/>
      </c>
      <c r="AR44" s="94"/>
      <c r="AS44" s="94"/>
      <c r="AT44" s="96" t="str">
        <f>L_Loc</f>
        <v/>
      </c>
      <c r="AU44" s="97" t="str">
        <f>L_Loc</f>
        <v/>
      </c>
      <c r="AW44" s="98">
        <v>286</v>
      </c>
    </row>
    <row r="45" spans="1:51" s="98" customFormat="1" ht="17.25" x14ac:dyDescent="0.3">
      <c r="A45" s="74" t="str">
        <f>L_time</f>
        <v/>
      </c>
      <c r="B45" s="75" t="str">
        <f>L_TGca</f>
        <v/>
      </c>
      <c r="C45" s="76"/>
      <c r="D45" s="75" t="str">
        <f t="shared" si="8"/>
        <v/>
      </c>
      <c r="E45" s="77">
        <v>38</v>
      </c>
      <c r="F45" s="100" t="s">
        <v>134</v>
      </c>
      <c r="G45" s="79" t="s">
        <v>180</v>
      </c>
      <c r="H45" s="80" t="s">
        <v>215</v>
      </c>
      <c r="I45" s="79">
        <v>3</v>
      </c>
      <c r="J45" s="79" t="s">
        <v>72</v>
      </c>
      <c r="K45" s="79" t="str">
        <f>L_Loc</f>
        <v/>
      </c>
      <c r="L45" s="81" t="s">
        <v>241</v>
      </c>
      <c r="M45" s="79" t="str">
        <f>_Ngay</f>
        <v>(Thứ 5)</v>
      </c>
      <c r="N45" s="82" t="s">
        <v>73</v>
      </c>
      <c r="O45" s="83" t="s">
        <v>259</v>
      </c>
      <c r="P45" s="79">
        <f>L_SV_P</f>
        <v>0</v>
      </c>
      <c r="Q45" s="84">
        <f>L_SP</f>
        <v>0</v>
      </c>
      <c r="R45" s="85"/>
      <c r="S45" s="85"/>
      <c r="T45" s="85"/>
      <c r="U45" s="85"/>
      <c r="V45" s="85"/>
      <c r="W45" s="85"/>
      <c r="X45" s="85"/>
      <c r="Y45" s="85" t="s">
        <v>74</v>
      </c>
      <c r="Z45" s="85"/>
      <c r="AA45" s="85"/>
      <c r="AB45" s="85"/>
      <c r="AC45" s="86"/>
      <c r="AD45" s="86"/>
      <c r="AE45" s="87" t="str">
        <f>L_cham</f>
        <v>11/04/2024</v>
      </c>
      <c r="AF45" s="87">
        <f>L_Nop</f>
        <v>45395</v>
      </c>
      <c r="AG45" s="88"/>
      <c r="AH45" s="89"/>
      <c r="AI45" s="89"/>
      <c r="AJ45" s="89"/>
      <c r="AK45" s="90"/>
      <c r="AL45" s="91" t="str">
        <f t="shared" si="9"/>
        <v/>
      </c>
      <c r="AM45" s="92" t="str">
        <f t="shared" si="10"/>
        <v/>
      </c>
      <c r="AN45" s="93" t="str">
        <f t="shared" si="11"/>
        <v/>
      </c>
      <c r="AO45" s="93" t="str">
        <f>L_luu1</f>
        <v/>
      </c>
      <c r="AP45" s="94" t="str">
        <f>L_luu2</f>
        <v/>
      </c>
      <c r="AQ45" s="95" t="str">
        <f>L_Luu3</f>
        <v/>
      </c>
      <c r="AR45" s="94"/>
      <c r="AS45" s="94"/>
      <c r="AT45" s="96" t="str">
        <f>L_Loc</f>
        <v/>
      </c>
      <c r="AU45" s="97" t="str">
        <f>L_Loc</f>
        <v/>
      </c>
      <c r="AW45" s="98">
        <v>286</v>
      </c>
    </row>
    <row r="46" spans="1:51" s="98" customFormat="1" ht="17.25" x14ac:dyDescent="0.3">
      <c r="A46" s="74" t="str">
        <f>L_time</f>
        <v/>
      </c>
      <c r="B46" s="75" t="str">
        <f>L_TGca</f>
        <v/>
      </c>
      <c r="C46" s="76"/>
      <c r="D46" s="75" t="str">
        <f t="shared" si="8"/>
        <v/>
      </c>
      <c r="E46" s="77">
        <v>39</v>
      </c>
      <c r="F46" s="100" t="s">
        <v>130</v>
      </c>
      <c r="G46" s="79" t="s">
        <v>181</v>
      </c>
      <c r="H46" s="80" t="s">
        <v>216</v>
      </c>
      <c r="I46" s="79">
        <v>3</v>
      </c>
      <c r="J46" s="79" t="s">
        <v>72</v>
      </c>
      <c r="K46" s="79" t="str">
        <f>L_Loc</f>
        <v/>
      </c>
      <c r="L46" s="81" t="s">
        <v>241</v>
      </c>
      <c r="M46" s="79" t="str">
        <f>_Ngay</f>
        <v>(Thứ 5)</v>
      </c>
      <c r="N46" s="82" t="s">
        <v>73</v>
      </c>
      <c r="O46" s="83" t="s">
        <v>250</v>
      </c>
      <c r="P46" s="79">
        <f>L_SV_P</f>
        <v>0</v>
      </c>
      <c r="Q46" s="84">
        <f>L_SP</f>
        <v>0</v>
      </c>
      <c r="R46" s="85"/>
      <c r="S46" s="85"/>
      <c r="T46" s="85"/>
      <c r="U46" s="85"/>
      <c r="V46" s="85"/>
      <c r="W46" s="85"/>
      <c r="X46" s="85" t="s">
        <v>74</v>
      </c>
      <c r="Y46" s="85"/>
      <c r="Z46" s="85"/>
      <c r="AA46" s="85"/>
      <c r="AB46" s="85"/>
      <c r="AC46" s="86"/>
      <c r="AD46" s="86"/>
      <c r="AE46" s="87" t="str">
        <f>L_cham</f>
        <v>11/04/2024</v>
      </c>
      <c r="AF46" s="87">
        <f>L_Nop</f>
        <v>45395</v>
      </c>
      <c r="AG46" s="88"/>
      <c r="AH46" s="89"/>
      <c r="AI46" s="89"/>
      <c r="AJ46" s="89"/>
      <c r="AK46" s="90"/>
      <c r="AL46" s="91" t="str">
        <f t="shared" si="9"/>
        <v/>
      </c>
      <c r="AM46" s="92" t="str">
        <f t="shared" si="10"/>
        <v/>
      </c>
      <c r="AN46" s="93" t="str">
        <f t="shared" si="11"/>
        <v/>
      </c>
      <c r="AO46" s="93" t="str">
        <f>L_luu1</f>
        <v/>
      </c>
      <c r="AP46" s="94" t="str">
        <f>L_luu2</f>
        <v/>
      </c>
      <c r="AQ46" s="95" t="str">
        <f>L_Luu3</f>
        <v/>
      </c>
      <c r="AR46" s="94"/>
      <c r="AS46" s="94"/>
      <c r="AT46" s="96" t="str">
        <f>L_Loc</f>
        <v/>
      </c>
      <c r="AU46" s="97" t="str">
        <f>L_Loc</f>
        <v/>
      </c>
      <c r="AW46" s="98">
        <v>286</v>
      </c>
    </row>
    <row r="47" spans="1:51" s="98" customFormat="1" ht="17.25" x14ac:dyDescent="0.3">
      <c r="A47" s="74" t="str">
        <f>L_time</f>
        <v/>
      </c>
      <c r="B47" s="75" t="str">
        <f>L_TGca</f>
        <v/>
      </c>
      <c r="C47" s="141"/>
      <c r="D47" s="75" t="str">
        <f t="shared" si="8"/>
        <v/>
      </c>
      <c r="E47" s="77">
        <v>40</v>
      </c>
      <c r="F47" s="100" t="s">
        <v>131</v>
      </c>
      <c r="G47" s="79" t="s">
        <v>181</v>
      </c>
      <c r="H47" s="80" t="s">
        <v>216</v>
      </c>
      <c r="I47" s="79">
        <v>3</v>
      </c>
      <c r="J47" s="79" t="s">
        <v>72</v>
      </c>
      <c r="K47" s="79" t="str">
        <f>L_Loc</f>
        <v/>
      </c>
      <c r="L47" s="81" t="s">
        <v>241</v>
      </c>
      <c r="M47" s="79" t="str">
        <f>_Ngay</f>
        <v>(Thứ 5)</v>
      </c>
      <c r="N47" s="82" t="s">
        <v>73</v>
      </c>
      <c r="O47" s="83" t="s">
        <v>251</v>
      </c>
      <c r="P47" s="79">
        <f>L_SV_P</f>
        <v>0</v>
      </c>
      <c r="Q47" s="84">
        <f>L_SP</f>
        <v>0</v>
      </c>
      <c r="R47" s="85"/>
      <c r="S47" s="85"/>
      <c r="T47" s="85"/>
      <c r="U47" s="85"/>
      <c r="V47" s="85"/>
      <c r="W47" s="85"/>
      <c r="X47" s="85" t="s">
        <v>74</v>
      </c>
      <c r="Y47" s="85"/>
      <c r="Z47" s="85"/>
      <c r="AA47" s="85"/>
      <c r="AB47" s="85"/>
      <c r="AC47" s="86"/>
      <c r="AD47" s="86"/>
      <c r="AE47" s="87" t="str">
        <f>L_cham</f>
        <v>11/04/2024</v>
      </c>
      <c r="AF47" s="87">
        <f>L_Nop</f>
        <v>45395</v>
      </c>
      <c r="AG47" s="88"/>
      <c r="AH47" s="89"/>
      <c r="AI47" s="89"/>
      <c r="AJ47" s="89"/>
      <c r="AK47" s="90"/>
      <c r="AL47" s="91" t="str">
        <f t="shared" si="9"/>
        <v/>
      </c>
      <c r="AM47" s="92" t="str">
        <f t="shared" si="10"/>
        <v/>
      </c>
      <c r="AN47" s="93" t="str">
        <f t="shared" si="11"/>
        <v/>
      </c>
      <c r="AO47" s="93" t="str">
        <f>L_luu1</f>
        <v/>
      </c>
      <c r="AP47" s="94" t="str">
        <f>L_luu2</f>
        <v/>
      </c>
      <c r="AQ47" s="95" t="str">
        <f>L_Luu3</f>
        <v/>
      </c>
      <c r="AR47" s="94"/>
      <c r="AS47" s="94"/>
      <c r="AT47" s="96" t="str">
        <f>L_Loc</f>
        <v/>
      </c>
      <c r="AU47" s="97" t="str">
        <f>L_Loc</f>
        <v/>
      </c>
      <c r="AW47" s="98">
        <v>286</v>
      </c>
    </row>
    <row r="48" spans="1:51" s="98" customFormat="1" ht="17.25" x14ac:dyDescent="0.3">
      <c r="A48" s="74" t="str">
        <f>L_time</f>
        <v/>
      </c>
      <c r="B48" s="75" t="str">
        <f>L_TGca</f>
        <v/>
      </c>
      <c r="C48" s="76"/>
      <c r="D48" s="75" t="str">
        <f t="shared" si="8"/>
        <v/>
      </c>
      <c r="E48" s="77">
        <v>41</v>
      </c>
      <c r="F48" s="100" t="s">
        <v>135</v>
      </c>
      <c r="G48" s="79" t="s">
        <v>182</v>
      </c>
      <c r="H48" s="80" t="s">
        <v>217</v>
      </c>
      <c r="I48" s="79">
        <v>3</v>
      </c>
      <c r="J48" s="79" t="s">
        <v>72</v>
      </c>
      <c r="K48" s="79" t="str">
        <f>L_Loc</f>
        <v/>
      </c>
      <c r="L48" s="81" t="s">
        <v>241</v>
      </c>
      <c r="M48" s="79" t="str">
        <f>_Ngay</f>
        <v>(Thứ 5)</v>
      </c>
      <c r="N48" s="82" t="s">
        <v>73</v>
      </c>
      <c r="O48" s="83" t="s">
        <v>255</v>
      </c>
      <c r="P48" s="79">
        <f>L_SV_P</f>
        <v>0</v>
      </c>
      <c r="Q48" s="84">
        <f>L_SP</f>
        <v>0</v>
      </c>
      <c r="R48" s="85"/>
      <c r="S48" s="85"/>
      <c r="T48" s="85"/>
      <c r="U48" s="85"/>
      <c r="V48" s="85"/>
      <c r="W48" s="85"/>
      <c r="X48" s="85"/>
      <c r="Y48" s="85"/>
      <c r="Z48" s="85" t="s">
        <v>74</v>
      </c>
      <c r="AA48" s="85"/>
      <c r="AB48" s="85"/>
      <c r="AC48" s="86"/>
      <c r="AD48" s="86"/>
      <c r="AE48" s="87" t="str">
        <f>L_cham</f>
        <v>11/04/2024</v>
      </c>
      <c r="AF48" s="87">
        <f>L_Nop</f>
        <v>45395</v>
      </c>
      <c r="AG48" s="88"/>
      <c r="AH48" s="89"/>
      <c r="AI48" s="89"/>
      <c r="AJ48" s="89"/>
      <c r="AK48" s="90"/>
      <c r="AL48" s="91" t="str">
        <f t="shared" si="9"/>
        <v/>
      </c>
      <c r="AM48" s="92" t="str">
        <f t="shared" si="10"/>
        <v/>
      </c>
      <c r="AN48" s="93" t="str">
        <f t="shared" si="11"/>
        <v/>
      </c>
      <c r="AO48" s="93" t="str">
        <f>L_luu1</f>
        <v/>
      </c>
      <c r="AP48" s="94" t="str">
        <f>L_luu2</f>
        <v/>
      </c>
      <c r="AQ48" s="95" t="str">
        <f>L_Luu3</f>
        <v/>
      </c>
      <c r="AR48" s="94"/>
      <c r="AS48" s="94"/>
      <c r="AT48" s="96" t="str">
        <f>L_Loc</f>
        <v/>
      </c>
      <c r="AU48" s="97" t="str">
        <f>L_Loc</f>
        <v/>
      </c>
      <c r="AW48" s="98">
        <v>286</v>
      </c>
    </row>
    <row r="49" spans="1:49" s="98" customFormat="1" ht="17.25" x14ac:dyDescent="0.3">
      <c r="A49" s="74" t="str">
        <f>L_time</f>
        <v/>
      </c>
      <c r="B49" s="75" t="str">
        <f>L_TGca</f>
        <v/>
      </c>
      <c r="C49" s="76"/>
      <c r="D49" s="75" t="str">
        <f t="shared" si="8"/>
        <v/>
      </c>
      <c r="E49" s="77">
        <v>42</v>
      </c>
      <c r="F49" s="100" t="s">
        <v>136</v>
      </c>
      <c r="G49" s="79" t="s">
        <v>182</v>
      </c>
      <c r="H49" s="80" t="s">
        <v>217</v>
      </c>
      <c r="I49" s="79">
        <v>3</v>
      </c>
      <c r="J49" s="79" t="s">
        <v>72</v>
      </c>
      <c r="K49" s="79" t="str">
        <f>L_Loc</f>
        <v/>
      </c>
      <c r="L49" s="81" t="s">
        <v>241</v>
      </c>
      <c r="M49" s="79" t="str">
        <f>_Ngay</f>
        <v>(Thứ 5)</v>
      </c>
      <c r="N49" s="82" t="s">
        <v>73</v>
      </c>
      <c r="O49" s="83" t="s">
        <v>255</v>
      </c>
      <c r="P49" s="79">
        <f>L_SV_P</f>
        <v>0</v>
      </c>
      <c r="Q49" s="84">
        <f>L_SP</f>
        <v>0</v>
      </c>
      <c r="R49" s="85"/>
      <c r="S49" s="85"/>
      <c r="T49" s="85"/>
      <c r="U49" s="85"/>
      <c r="V49" s="85"/>
      <c r="W49" s="85"/>
      <c r="X49" s="85"/>
      <c r="Y49" s="85"/>
      <c r="Z49" s="85" t="s">
        <v>74</v>
      </c>
      <c r="AA49" s="85"/>
      <c r="AB49" s="85"/>
      <c r="AC49" s="86"/>
      <c r="AD49" s="86"/>
      <c r="AE49" s="87" t="str">
        <f>L_cham</f>
        <v>11/04/2024</v>
      </c>
      <c r="AF49" s="87">
        <f>L_Nop</f>
        <v>45395</v>
      </c>
      <c r="AG49" s="88"/>
      <c r="AH49" s="89"/>
      <c r="AI49" s="89"/>
      <c r="AJ49" s="89"/>
      <c r="AK49" s="90"/>
      <c r="AL49" s="91" t="str">
        <f t="shared" si="9"/>
        <v/>
      </c>
      <c r="AM49" s="92" t="str">
        <f t="shared" si="10"/>
        <v/>
      </c>
      <c r="AN49" s="93" t="str">
        <f t="shared" si="11"/>
        <v/>
      </c>
      <c r="AO49" s="93" t="str">
        <f>L_luu1</f>
        <v/>
      </c>
      <c r="AP49" s="94" t="str">
        <f>L_luu2</f>
        <v/>
      </c>
      <c r="AQ49" s="95" t="str">
        <f>L_Luu3</f>
        <v/>
      </c>
      <c r="AR49" s="94"/>
      <c r="AS49" s="94"/>
      <c r="AT49" s="96" t="str">
        <f>L_Loc</f>
        <v/>
      </c>
      <c r="AU49" s="97" t="str">
        <f>L_Loc</f>
        <v/>
      </c>
      <c r="AW49" s="98">
        <v>286</v>
      </c>
    </row>
    <row r="50" spans="1:49" s="98" customFormat="1" ht="17.25" x14ac:dyDescent="0.3">
      <c r="A50" s="74" t="str">
        <f>L_time</f>
        <v/>
      </c>
      <c r="B50" s="75" t="str">
        <f>L_TGca</f>
        <v/>
      </c>
      <c r="C50" s="76"/>
      <c r="D50" s="75" t="str">
        <f t="shared" si="8"/>
        <v/>
      </c>
      <c r="E50" s="77">
        <v>43</v>
      </c>
      <c r="F50" s="100" t="s">
        <v>127</v>
      </c>
      <c r="G50" s="79" t="s">
        <v>183</v>
      </c>
      <c r="H50" s="80" t="s">
        <v>218</v>
      </c>
      <c r="I50" s="79">
        <v>3</v>
      </c>
      <c r="J50" s="79" t="s">
        <v>72</v>
      </c>
      <c r="K50" s="79" t="str">
        <f>L_Loc</f>
        <v/>
      </c>
      <c r="L50" s="81" t="s">
        <v>241</v>
      </c>
      <c r="M50" s="79" t="str">
        <f>_Ngay</f>
        <v>(Thứ 5)</v>
      </c>
      <c r="N50" s="82" t="s">
        <v>73</v>
      </c>
      <c r="O50" s="83" t="s">
        <v>254</v>
      </c>
      <c r="P50" s="79">
        <f>L_SV_P</f>
        <v>0</v>
      </c>
      <c r="Q50" s="84">
        <f>L_SP</f>
        <v>0</v>
      </c>
      <c r="R50" s="85"/>
      <c r="S50" s="85"/>
      <c r="T50" s="85"/>
      <c r="U50" s="85"/>
      <c r="V50" s="85"/>
      <c r="W50" s="85" t="s">
        <v>74</v>
      </c>
      <c r="X50" s="85"/>
      <c r="Y50" s="85"/>
      <c r="Z50" s="85"/>
      <c r="AA50" s="85"/>
      <c r="AB50" s="85"/>
      <c r="AC50" s="86"/>
      <c r="AD50" s="86"/>
      <c r="AE50" s="87" t="str">
        <f>L_cham</f>
        <v>11/04/2024</v>
      </c>
      <c r="AF50" s="87">
        <f>L_Nop</f>
        <v>45395</v>
      </c>
      <c r="AG50" s="88"/>
      <c r="AH50" s="89"/>
      <c r="AI50" s="89"/>
      <c r="AJ50" s="89"/>
      <c r="AK50" s="90"/>
      <c r="AL50" s="91" t="str">
        <f t="shared" si="9"/>
        <v/>
      </c>
      <c r="AM50" s="92" t="str">
        <f t="shared" si="10"/>
        <v/>
      </c>
      <c r="AN50" s="93" t="str">
        <f t="shared" si="11"/>
        <v/>
      </c>
      <c r="AO50" s="93" t="str">
        <f>L_luu1</f>
        <v/>
      </c>
      <c r="AP50" s="94" t="str">
        <f>L_luu2</f>
        <v/>
      </c>
      <c r="AQ50" s="95" t="str">
        <f>L_Luu3</f>
        <v/>
      </c>
      <c r="AR50" s="94"/>
      <c r="AS50" s="94"/>
      <c r="AT50" s="96" t="str">
        <f>L_Loc</f>
        <v/>
      </c>
      <c r="AU50" s="97" t="str">
        <f>L_Loc</f>
        <v/>
      </c>
      <c r="AW50" s="98">
        <v>286</v>
      </c>
    </row>
    <row r="51" spans="1:49" s="98" customFormat="1" ht="17.25" x14ac:dyDescent="0.3">
      <c r="A51" s="74" t="str">
        <f>L_time</f>
        <v/>
      </c>
      <c r="B51" s="75" t="str">
        <f>L_TGca</f>
        <v/>
      </c>
      <c r="C51" s="76"/>
      <c r="D51" s="75" t="str">
        <f t="shared" si="8"/>
        <v/>
      </c>
      <c r="E51" s="77">
        <v>44</v>
      </c>
      <c r="F51" s="100" t="s">
        <v>128</v>
      </c>
      <c r="G51" s="79" t="s">
        <v>183</v>
      </c>
      <c r="H51" s="80" t="s">
        <v>218</v>
      </c>
      <c r="I51" s="79">
        <v>3</v>
      </c>
      <c r="J51" s="79" t="s">
        <v>72</v>
      </c>
      <c r="K51" s="79" t="str">
        <f>L_Loc</f>
        <v/>
      </c>
      <c r="L51" s="81" t="s">
        <v>241</v>
      </c>
      <c r="M51" s="79" t="str">
        <f>_Ngay</f>
        <v>(Thứ 5)</v>
      </c>
      <c r="N51" s="82" t="s">
        <v>73</v>
      </c>
      <c r="O51" s="83" t="s">
        <v>255</v>
      </c>
      <c r="P51" s="79">
        <f>L_SV_P</f>
        <v>0</v>
      </c>
      <c r="Q51" s="84">
        <f>L_SP</f>
        <v>0</v>
      </c>
      <c r="R51" s="85"/>
      <c r="S51" s="85"/>
      <c r="T51" s="85"/>
      <c r="U51" s="85"/>
      <c r="V51" s="85"/>
      <c r="W51" s="85" t="s">
        <v>74</v>
      </c>
      <c r="X51" s="85"/>
      <c r="Y51" s="85"/>
      <c r="Z51" s="85"/>
      <c r="AA51" s="85"/>
      <c r="AB51" s="85"/>
      <c r="AC51" s="86"/>
      <c r="AD51" s="86"/>
      <c r="AE51" s="87" t="str">
        <f>L_cham</f>
        <v>11/04/2024</v>
      </c>
      <c r="AF51" s="87">
        <f>L_Nop</f>
        <v>45395</v>
      </c>
      <c r="AG51" s="88"/>
      <c r="AH51" s="89"/>
      <c r="AI51" s="89"/>
      <c r="AJ51" s="89"/>
      <c r="AK51" s="90"/>
      <c r="AL51" s="91" t="str">
        <f t="shared" si="9"/>
        <v/>
      </c>
      <c r="AM51" s="92" t="str">
        <f t="shared" si="10"/>
        <v/>
      </c>
      <c r="AN51" s="93" t="str">
        <f t="shared" si="11"/>
        <v/>
      </c>
      <c r="AO51" s="93" t="str">
        <f>L_luu1</f>
        <v/>
      </c>
      <c r="AP51" s="94" t="str">
        <f>L_luu2</f>
        <v/>
      </c>
      <c r="AQ51" s="95" t="str">
        <f>L_Luu3</f>
        <v/>
      </c>
      <c r="AR51" s="94"/>
      <c r="AS51" s="94"/>
      <c r="AT51" s="96" t="str">
        <f>L_Loc</f>
        <v/>
      </c>
      <c r="AU51" s="97" t="str">
        <f>L_Loc</f>
        <v/>
      </c>
      <c r="AW51" s="98">
        <v>286</v>
      </c>
    </row>
    <row r="52" spans="1:49" s="98" customFormat="1" ht="17.25" x14ac:dyDescent="0.3">
      <c r="A52" s="74" t="str">
        <f>L_time</f>
        <v/>
      </c>
      <c r="B52" s="75" t="str">
        <f>L_TGca</f>
        <v/>
      </c>
      <c r="C52" s="76"/>
      <c r="D52" s="75" t="str">
        <f t="shared" si="8"/>
        <v/>
      </c>
      <c r="E52" s="77">
        <v>45</v>
      </c>
      <c r="F52" s="100" t="s">
        <v>129</v>
      </c>
      <c r="G52" s="79" t="s">
        <v>183</v>
      </c>
      <c r="H52" s="80" t="s">
        <v>218</v>
      </c>
      <c r="I52" s="79">
        <v>3</v>
      </c>
      <c r="J52" s="79" t="s">
        <v>72</v>
      </c>
      <c r="K52" s="79" t="str">
        <f>L_Loc</f>
        <v/>
      </c>
      <c r="L52" s="81" t="s">
        <v>241</v>
      </c>
      <c r="M52" s="79" t="str">
        <f>_Ngay</f>
        <v>(Thứ 5)</v>
      </c>
      <c r="N52" s="82" t="s">
        <v>73</v>
      </c>
      <c r="O52" s="83" t="s">
        <v>250</v>
      </c>
      <c r="P52" s="79">
        <f>L_SV_P</f>
        <v>0</v>
      </c>
      <c r="Q52" s="84">
        <f>L_SP</f>
        <v>0</v>
      </c>
      <c r="R52" s="85"/>
      <c r="S52" s="85"/>
      <c r="T52" s="85"/>
      <c r="U52" s="85"/>
      <c r="V52" s="85"/>
      <c r="W52" s="85" t="s">
        <v>74</v>
      </c>
      <c r="X52" s="85"/>
      <c r="Y52" s="85"/>
      <c r="Z52" s="85"/>
      <c r="AA52" s="85"/>
      <c r="AB52" s="85"/>
      <c r="AC52" s="86"/>
      <c r="AD52" s="86"/>
      <c r="AE52" s="87" t="str">
        <f>L_cham</f>
        <v>11/04/2024</v>
      </c>
      <c r="AF52" s="87">
        <f>L_Nop</f>
        <v>45395</v>
      </c>
      <c r="AG52" s="88"/>
      <c r="AH52" s="89"/>
      <c r="AI52" s="89"/>
      <c r="AJ52" s="89"/>
      <c r="AK52" s="90"/>
      <c r="AL52" s="91" t="str">
        <f t="shared" si="9"/>
        <v/>
      </c>
      <c r="AM52" s="92" t="str">
        <f t="shared" si="10"/>
        <v/>
      </c>
      <c r="AN52" s="93" t="str">
        <f t="shared" si="11"/>
        <v/>
      </c>
      <c r="AO52" s="93" t="str">
        <f>L_luu1</f>
        <v/>
      </c>
      <c r="AP52" s="94" t="str">
        <f>L_luu2</f>
        <v/>
      </c>
      <c r="AQ52" s="95" t="str">
        <f>L_Luu3</f>
        <v/>
      </c>
      <c r="AR52" s="94"/>
      <c r="AS52" s="94"/>
      <c r="AT52" s="96" t="str">
        <f>L_Loc</f>
        <v/>
      </c>
      <c r="AU52" s="97" t="str">
        <f>L_Loc</f>
        <v/>
      </c>
      <c r="AW52" s="98">
        <v>286</v>
      </c>
    </row>
    <row r="53" spans="1:49" s="98" customFormat="1" ht="17.25" x14ac:dyDescent="0.3">
      <c r="A53" s="74" t="str">
        <f>L_time</f>
        <v/>
      </c>
      <c r="B53" s="75" t="str">
        <f>L_TGca</f>
        <v/>
      </c>
      <c r="C53" s="76"/>
      <c r="D53" s="75" t="str">
        <f t="shared" si="8"/>
        <v/>
      </c>
      <c r="E53" s="77">
        <v>46</v>
      </c>
      <c r="F53" s="100" t="s">
        <v>169</v>
      </c>
      <c r="G53" s="79" t="s">
        <v>184</v>
      </c>
      <c r="H53" s="80" t="s">
        <v>219</v>
      </c>
      <c r="I53" s="79">
        <v>3</v>
      </c>
      <c r="J53" s="79" t="s">
        <v>72</v>
      </c>
      <c r="K53" s="79" t="str">
        <f>L_Loc</f>
        <v/>
      </c>
      <c r="L53" s="81" t="s">
        <v>241</v>
      </c>
      <c r="M53" s="79" t="str">
        <f>_Ngay</f>
        <v>(Thứ 5)</v>
      </c>
      <c r="N53" s="82" t="s">
        <v>73</v>
      </c>
      <c r="O53" s="83" t="s">
        <v>260</v>
      </c>
      <c r="P53" s="79">
        <f>L_SV_P</f>
        <v>0</v>
      </c>
      <c r="Q53" s="84">
        <f>L_SP</f>
        <v>0</v>
      </c>
      <c r="R53" s="85"/>
      <c r="S53" s="85"/>
      <c r="T53" s="85"/>
      <c r="U53" s="85"/>
      <c r="V53" s="85"/>
      <c r="W53" s="85"/>
      <c r="X53" s="85" t="s">
        <v>74</v>
      </c>
      <c r="Y53" s="85"/>
      <c r="Z53" s="85"/>
      <c r="AA53" s="85"/>
      <c r="AB53" s="85"/>
      <c r="AC53" s="86"/>
      <c r="AD53" s="86"/>
      <c r="AE53" s="87" t="str">
        <f>L_cham</f>
        <v>11/04/2024</v>
      </c>
      <c r="AF53" s="87">
        <f>L_Nop</f>
        <v>45395</v>
      </c>
      <c r="AG53" s="88"/>
      <c r="AH53" s="89"/>
      <c r="AI53" s="89"/>
      <c r="AJ53" s="89"/>
      <c r="AK53" s="90"/>
      <c r="AL53" s="91" t="str">
        <f t="shared" si="9"/>
        <v/>
      </c>
      <c r="AM53" s="92" t="str">
        <f t="shared" si="10"/>
        <v/>
      </c>
      <c r="AN53" s="93" t="str">
        <f t="shared" si="11"/>
        <v/>
      </c>
      <c r="AO53" s="93" t="str">
        <f>L_luu1</f>
        <v/>
      </c>
      <c r="AP53" s="94" t="str">
        <f>L_luu2</f>
        <v/>
      </c>
      <c r="AQ53" s="95" t="str">
        <f>L_Luu3</f>
        <v/>
      </c>
      <c r="AR53" s="94"/>
      <c r="AS53" s="94"/>
      <c r="AT53" s="96" t="str">
        <f>L_Loc</f>
        <v/>
      </c>
      <c r="AU53" s="97" t="str">
        <f>L_Loc</f>
        <v/>
      </c>
      <c r="AW53" s="98">
        <v>286</v>
      </c>
    </row>
    <row r="54" spans="1:49" s="98" customFormat="1" ht="17.25" x14ac:dyDescent="0.3">
      <c r="A54" s="74" t="str">
        <f>L_time</f>
        <v/>
      </c>
      <c r="B54" s="75" t="str">
        <f>L_TGca</f>
        <v/>
      </c>
      <c r="C54" s="76"/>
      <c r="D54" s="75" t="str">
        <f t="shared" si="8"/>
        <v/>
      </c>
      <c r="E54" s="77">
        <v>47</v>
      </c>
      <c r="F54" s="100" t="s">
        <v>153</v>
      </c>
      <c r="G54" s="79" t="s">
        <v>184</v>
      </c>
      <c r="H54" s="80" t="s">
        <v>219</v>
      </c>
      <c r="I54" s="79">
        <v>3</v>
      </c>
      <c r="J54" s="79" t="s">
        <v>72</v>
      </c>
      <c r="K54" s="79" t="str">
        <f>L_Loc</f>
        <v/>
      </c>
      <c r="L54" s="81" t="s">
        <v>241</v>
      </c>
      <c r="M54" s="79" t="str">
        <f>_Ngay</f>
        <v>(Thứ 5)</v>
      </c>
      <c r="N54" s="82" t="s">
        <v>73</v>
      </c>
      <c r="O54" s="83" t="s">
        <v>270</v>
      </c>
      <c r="P54" s="79">
        <f>L_SV_P</f>
        <v>0</v>
      </c>
      <c r="Q54" s="84">
        <f>L_SP</f>
        <v>0</v>
      </c>
      <c r="R54" s="85"/>
      <c r="S54" s="85"/>
      <c r="T54" s="85"/>
      <c r="U54" s="85"/>
      <c r="V54" s="85"/>
      <c r="W54" s="85"/>
      <c r="X54" s="85" t="s">
        <v>74</v>
      </c>
      <c r="Y54" s="85"/>
      <c r="Z54" s="85"/>
      <c r="AA54" s="85"/>
      <c r="AB54" s="85"/>
      <c r="AC54" s="86"/>
      <c r="AD54" s="86"/>
      <c r="AE54" s="87" t="str">
        <f>L_cham</f>
        <v>11/04/2024</v>
      </c>
      <c r="AF54" s="87">
        <f>L_Nop</f>
        <v>45395</v>
      </c>
      <c r="AG54" s="88"/>
      <c r="AH54" s="89"/>
      <c r="AI54" s="89"/>
      <c r="AJ54" s="89"/>
      <c r="AK54" s="90"/>
      <c r="AL54" s="91" t="str">
        <f t="shared" si="9"/>
        <v/>
      </c>
      <c r="AM54" s="92" t="str">
        <f t="shared" si="10"/>
        <v/>
      </c>
      <c r="AN54" s="93" t="str">
        <f t="shared" si="11"/>
        <v/>
      </c>
      <c r="AO54" s="93" t="str">
        <f>L_luu1</f>
        <v/>
      </c>
      <c r="AP54" s="94" t="str">
        <f>L_luu2</f>
        <v/>
      </c>
      <c r="AQ54" s="95" t="str">
        <f>L_Luu3</f>
        <v/>
      </c>
      <c r="AR54" s="94"/>
      <c r="AS54" s="94"/>
      <c r="AT54" s="96" t="str">
        <f>L_Loc</f>
        <v/>
      </c>
      <c r="AU54" s="97" t="str">
        <f>L_Loc</f>
        <v/>
      </c>
      <c r="AW54" s="98">
        <v>286</v>
      </c>
    </row>
    <row r="55" spans="1:49" s="98" customFormat="1" ht="17.25" x14ac:dyDescent="0.3">
      <c r="A55" s="74" t="str">
        <f>L_time</f>
        <v/>
      </c>
      <c r="B55" s="75" t="str">
        <f>L_TGca</f>
        <v/>
      </c>
      <c r="C55" s="76"/>
      <c r="D55" s="75" t="str">
        <f t="shared" si="8"/>
        <v/>
      </c>
      <c r="E55" s="77">
        <v>48</v>
      </c>
      <c r="F55" s="100" t="s">
        <v>139</v>
      </c>
      <c r="G55" s="79" t="s">
        <v>185</v>
      </c>
      <c r="H55" s="80" t="s">
        <v>220</v>
      </c>
      <c r="I55" s="79">
        <v>3</v>
      </c>
      <c r="J55" s="79" t="s">
        <v>72</v>
      </c>
      <c r="K55" s="79" t="str">
        <f>L_Loc</f>
        <v/>
      </c>
      <c r="L55" s="81" t="s">
        <v>241</v>
      </c>
      <c r="M55" s="79" t="str">
        <f>_Ngay</f>
        <v>(Thứ 5)</v>
      </c>
      <c r="N55" s="82" t="s">
        <v>73</v>
      </c>
      <c r="O55" s="83" t="s">
        <v>255</v>
      </c>
      <c r="P55" s="79">
        <f>L_SV_P</f>
        <v>0</v>
      </c>
      <c r="Q55" s="84">
        <f>L_SP</f>
        <v>0</v>
      </c>
      <c r="R55" s="85"/>
      <c r="S55" s="85"/>
      <c r="T55" s="85"/>
      <c r="U55" s="85"/>
      <c r="V55" s="85"/>
      <c r="W55" s="85"/>
      <c r="X55" s="85" t="s">
        <v>74</v>
      </c>
      <c r="Y55" s="85"/>
      <c r="Z55" s="85"/>
      <c r="AA55" s="85"/>
      <c r="AB55" s="85"/>
      <c r="AC55" s="86"/>
      <c r="AD55" s="86"/>
      <c r="AE55" s="87" t="str">
        <f>L_cham</f>
        <v>11/04/2024</v>
      </c>
      <c r="AF55" s="87">
        <f>L_Nop</f>
        <v>45395</v>
      </c>
      <c r="AG55" s="88"/>
      <c r="AH55" s="89"/>
      <c r="AI55" s="89"/>
      <c r="AJ55" s="89"/>
      <c r="AK55" s="90"/>
      <c r="AL55" s="91" t="str">
        <f t="shared" si="9"/>
        <v/>
      </c>
      <c r="AM55" s="92" t="str">
        <f t="shared" si="10"/>
        <v/>
      </c>
      <c r="AN55" s="93" t="str">
        <f t="shared" si="11"/>
        <v/>
      </c>
      <c r="AO55" s="93" t="str">
        <f>L_luu1</f>
        <v/>
      </c>
      <c r="AP55" s="94" t="str">
        <f>L_luu2</f>
        <v/>
      </c>
      <c r="AQ55" s="95" t="str">
        <f>L_Luu3</f>
        <v/>
      </c>
      <c r="AR55" s="94"/>
      <c r="AS55" s="94"/>
      <c r="AT55" s="96" t="str">
        <f>L_Loc</f>
        <v/>
      </c>
      <c r="AU55" s="97" t="str">
        <f>L_Loc</f>
        <v/>
      </c>
      <c r="AW55" s="98">
        <v>286</v>
      </c>
    </row>
    <row r="56" spans="1:49" s="98" customFormat="1" ht="17.25" x14ac:dyDescent="0.3">
      <c r="A56" s="74" t="str">
        <f>L_time</f>
        <v/>
      </c>
      <c r="B56" s="75" t="str">
        <f>L_TGca</f>
        <v/>
      </c>
      <c r="C56" s="76"/>
      <c r="D56" s="75" t="str">
        <f t="shared" si="8"/>
        <v/>
      </c>
      <c r="E56" s="77">
        <v>49</v>
      </c>
      <c r="F56" s="100" t="s">
        <v>140</v>
      </c>
      <c r="G56" s="79" t="s">
        <v>185</v>
      </c>
      <c r="H56" s="80" t="s">
        <v>220</v>
      </c>
      <c r="I56" s="79">
        <v>3</v>
      </c>
      <c r="J56" s="79" t="s">
        <v>72</v>
      </c>
      <c r="K56" s="79" t="str">
        <f>L_Loc</f>
        <v/>
      </c>
      <c r="L56" s="81" t="s">
        <v>241</v>
      </c>
      <c r="M56" s="79" t="str">
        <f>_Ngay</f>
        <v>(Thứ 5)</v>
      </c>
      <c r="N56" s="82" t="s">
        <v>73</v>
      </c>
      <c r="O56" s="83" t="s">
        <v>256</v>
      </c>
      <c r="P56" s="79">
        <f>L_SV_P</f>
        <v>0</v>
      </c>
      <c r="Q56" s="84">
        <f>L_SP</f>
        <v>0</v>
      </c>
      <c r="R56" s="85"/>
      <c r="S56" s="85"/>
      <c r="T56" s="85"/>
      <c r="U56" s="85"/>
      <c r="V56" s="85"/>
      <c r="W56" s="85"/>
      <c r="X56" s="85" t="s">
        <v>74</v>
      </c>
      <c r="Y56" s="85"/>
      <c r="Z56" s="85"/>
      <c r="AA56" s="85"/>
      <c r="AB56" s="85"/>
      <c r="AC56" s="86"/>
      <c r="AD56" s="86"/>
      <c r="AE56" s="87" t="str">
        <f>L_cham</f>
        <v>11/04/2024</v>
      </c>
      <c r="AF56" s="87">
        <f>L_Nop</f>
        <v>45395</v>
      </c>
      <c r="AG56" s="88"/>
      <c r="AH56" s="89"/>
      <c r="AI56" s="89"/>
      <c r="AJ56" s="89"/>
      <c r="AK56" s="90"/>
      <c r="AL56" s="91" t="str">
        <f t="shared" si="9"/>
        <v/>
      </c>
      <c r="AM56" s="92" t="str">
        <f t="shared" si="10"/>
        <v/>
      </c>
      <c r="AN56" s="93" t="str">
        <f t="shared" si="11"/>
        <v/>
      </c>
      <c r="AO56" s="93" t="str">
        <f>L_luu1</f>
        <v/>
      </c>
      <c r="AP56" s="94" t="str">
        <f>L_luu2</f>
        <v/>
      </c>
      <c r="AQ56" s="95" t="str">
        <f>L_Luu3</f>
        <v/>
      </c>
      <c r="AR56" s="94"/>
      <c r="AS56" s="94"/>
      <c r="AT56" s="96" t="str">
        <f>L_Loc</f>
        <v/>
      </c>
      <c r="AU56" s="97" t="str">
        <f>L_Loc</f>
        <v/>
      </c>
      <c r="AW56" s="98">
        <v>286</v>
      </c>
    </row>
    <row r="57" spans="1:49" s="98" customFormat="1" ht="33" x14ac:dyDescent="0.3">
      <c r="A57" s="74" t="str">
        <f>L_time</f>
        <v/>
      </c>
      <c r="B57" s="75" t="str">
        <f>L_TGca</f>
        <v/>
      </c>
      <c r="C57" s="76"/>
      <c r="D57" s="75" t="str">
        <f t="shared" si="8"/>
        <v/>
      </c>
      <c r="E57" s="77">
        <v>50</v>
      </c>
      <c r="F57" s="100" t="s">
        <v>82</v>
      </c>
      <c r="G57" s="79" t="s">
        <v>186</v>
      </c>
      <c r="H57" s="80" t="s">
        <v>221</v>
      </c>
      <c r="I57" s="79">
        <v>2</v>
      </c>
      <c r="J57" s="79" t="s">
        <v>79</v>
      </c>
      <c r="K57" s="79" t="str">
        <f>L_Loc</f>
        <v/>
      </c>
      <c r="L57" s="81" t="s">
        <v>242</v>
      </c>
      <c r="M57" s="79" t="str">
        <f>_Ngay</f>
        <v>(Thứ 6)</v>
      </c>
      <c r="N57" s="82">
        <v>1</v>
      </c>
      <c r="O57" s="83" t="s">
        <v>262</v>
      </c>
      <c r="P57" s="79">
        <f>L_SV_P</f>
        <v>0</v>
      </c>
      <c r="Q57" s="84">
        <f>L_SP</f>
        <v>0</v>
      </c>
      <c r="R57" s="85">
        <v>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6"/>
      <c r="AD57" s="86"/>
      <c r="AE57" s="87">
        <f>L_cham</f>
        <v>45397</v>
      </c>
      <c r="AF57" s="87">
        <f>L_Nop</f>
        <v>45401</v>
      </c>
      <c r="AG57" s="88" t="s">
        <v>91</v>
      </c>
      <c r="AH57" s="89"/>
      <c r="AI57" s="89"/>
      <c r="AJ57" s="89"/>
      <c r="AK57" s="90"/>
      <c r="AL57" s="91" t="str">
        <f t="shared" si="9"/>
        <v/>
      </c>
      <c r="AM57" s="92" t="str">
        <f t="shared" si="10"/>
        <v/>
      </c>
      <c r="AN57" s="93" t="str">
        <f t="shared" si="11"/>
        <v/>
      </c>
      <c r="AO57" s="93" t="str">
        <f>L_luu1</f>
        <v/>
      </c>
      <c r="AP57" s="94" t="str">
        <f>L_luu2</f>
        <v/>
      </c>
      <c r="AQ57" s="95" t="str">
        <f>L_Luu3</f>
        <v/>
      </c>
      <c r="AR57" s="94"/>
      <c r="AS57" s="94"/>
      <c r="AT57" s="96" t="str">
        <f>L_Loc</f>
        <v/>
      </c>
      <c r="AU57" s="97" t="str">
        <f>L_Loc</f>
        <v/>
      </c>
      <c r="AW57" s="98">
        <v>286</v>
      </c>
    </row>
    <row r="58" spans="1:49" s="98" customFormat="1" ht="33" x14ac:dyDescent="0.3">
      <c r="A58" s="74" t="str">
        <f>L_time</f>
        <v/>
      </c>
      <c r="B58" s="75" t="str">
        <f>L_TGca</f>
        <v/>
      </c>
      <c r="C58" s="76"/>
      <c r="D58" s="75" t="str">
        <f t="shared" si="8"/>
        <v/>
      </c>
      <c r="E58" s="77">
        <v>51</v>
      </c>
      <c r="F58" s="100" t="s">
        <v>167</v>
      </c>
      <c r="G58" s="79" t="s">
        <v>151</v>
      </c>
      <c r="H58" s="80" t="s">
        <v>152</v>
      </c>
      <c r="I58" s="79">
        <v>2</v>
      </c>
      <c r="J58" s="79" t="s">
        <v>79</v>
      </c>
      <c r="K58" s="79" t="str">
        <f>L_Loc</f>
        <v/>
      </c>
      <c r="L58" s="81" t="s">
        <v>242</v>
      </c>
      <c r="M58" s="79" t="str">
        <f>_Ngay</f>
        <v>(Thứ 6)</v>
      </c>
      <c r="N58" s="82">
        <v>2</v>
      </c>
      <c r="O58" s="83" t="s">
        <v>269</v>
      </c>
      <c r="P58" s="79">
        <f>L_SV_P</f>
        <v>0</v>
      </c>
      <c r="Q58" s="84">
        <f>L_SP</f>
        <v>0</v>
      </c>
      <c r="R58" s="85">
        <v>7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6"/>
      <c r="AD58" s="86"/>
      <c r="AE58" s="87">
        <f>L_cham</f>
        <v>45397</v>
      </c>
      <c r="AF58" s="87">
        <f>L_Nop</f>
        <v>45401</v>
      </c>
      <c r="AG58" s="88" t="s">
        <v>154</v>
      </c>
      <c r="AH58" s="89"/>
      <c r="AI58" s="89"/>
      <c r="AJ58" s="89"/>
      <c r="AK58" s="90"/>
      <c r="AL58" s="91" t="str">
        <f t="shared" si="9"/>
        <v/>
      </c>
      <c r="AM58" s="92" t="str">
        <f t="shared" si="10"/>
        <v/>
      </c>
      <c r="AN58" s="93" t="str">
        <f t="shared" si="11"/>
        <v/>
      </c>
      <c r="AO58" s="93" t="str">
        <f>L_luu1</f>
        <v/>
      </c>
      <c r="AP58" s="94" t="str">
        <f>L_luu2</f>
        <v/>
      </c>
      <c r="AQ58" s="95" t="str">
        <f>L_Luu3</f>
        <v/>
      </c>
      <c r="AR58" s="94"/>
      <c r="AS58" s="94"/>
      <c r="AT58" s="96" t="str">
        <f>L_Loc</f>
        <v/>
      </c>
      <c r="AU58" s="97" t="str">
        <f>L_Loc</f>
        <v/>
      </c>
      <c r="AW58" s="98">
        <v>286</v>
      </c>
    </row>
    <row r="59" spans="1:49" s="98" customFormat="1" ht="17.25" x14ac:dyDescent="0.3">
      <c r="A59" s="74" t="str">
        <f>L_time</f>
        <v/>
      </c>
      <c r="B59" s="75" t="str">
        <f>L_TGca</f>
        <v/>
      </c>
      <c r="C59" s="76"/>
      <c r="D59" s="75" t="str">
        <f t="shared" si="8"/>
        <v/>
      </c>
      <c r="E59" s="77">
        <v>52</v>
      </c>
      <c r="F59" s="100" t="s">
        <v>122</v>
      </c>
      <c r="G59" s="79" t="s">
        <v>151</v>
      </c>
      <c r="H59" s="80" t="s">
        <v>152</v>
      </c>
      <c r="I59" s="79">
        <v>2</v>
      </c>
      <c r="J59" s="79" t="s">
        <v>79</v>
      </c>
      <c r="K59" s="79" t="str">
        <f>L_Loc</f>
        <v/>
      </c>
      <c r="L59" s="81" t="s">
        <v>242</v>
      </c>
      <c r="M59" s="79" t="str">
        <f>_Ngay</f>
        <v>(Thứ 6)</v>
      </c>
      <c r="N59" s="82">
        <v>2</v>
      </c>
      <c r="O59" s="83" t="s">
        <v>273</v>
      </c>
      <c r="P59" s="79">
        <f>L_SV_P</f>
        <v>0</v>
      </c>
      <c r="Q59" s="84">
        <f>L_SP</f>
        <v>0</v>
      </c>
      <c r="R59" s="85">
        <v>2</v>
      </c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6"/>
      <c r="AD59" s="86"/>
      <c r="AE59" s="87">
        <f>L_cham</f>
        <v>45397</v>
      </c>
      <c r="AF59" s="87">
        <f>L_Nop</f>
        <v>45401</v>
      </c>
      <c r="AG59" s="88" t="s">
        <v>154</v>
      </c>
      <c r="AH59" s="89"/>
      <c r="AI59" s="89"/>
      <c r="AJ59" s="89"/>
      <c r="AK59" s="90"/>
      <c r="AL59" s="91" t="str">
        <f t="shared" si="9"/>
        <v/>
      </c>
      <c r="AM59" s="92" t="str">
        <f t="shared" si="10"/>
        <v/>
      </c>
      <c r="AN59" s="93" t="str">
        <f t="shared" si="11"/>
        <v/>
      </c>
      <c r="AO59" s="93" t="str">
        <f>L_luu1</f>
        <v/>
      </c>
      <c r="AP59" s="94" t="str">
        <f>L_luu2</f>
        <v/>
      </c>
      <c r="AQ59" s="95" t="str">
        <f>L_Luu3</f>
        <v/>
      </c>
      <c r="AR59" s="94"/>
      <c r="AS59" s="94"/>
      <c r="AT59" s="96" t="str">
        <f>L_Loc</f>
        <v/>
      </c>
      <c r="AU59" s="97" t="str">
        <f>L_Loc</f>
        <v/>
      </c>
      <c r="AW59" s="98">
        <v>286</v>
      </c>
    </row>
    <row r="60" spans="1:49" s="98" customFormat="1" ht="17.25" x14ac:dyDescent="0.3">
      <c r="A60" s="74" t="str">
        <f>L_time</f>
        <v/>
      </c>
      <c r="B60" s="75" t="str">
        <f>L_TGca</f>
        <v/>
      </c>
      <c r="C60" s="76"/>
      <c r="D60" s="75" t="str">
        <f t="shared" si="8"/>
        <v/>
      </c>
      <c r="E60" s="77">
        <v>53</v>
      </c>
      <c r="F60" s="100" t="s">
        <v>76</v>
      </c>
      <c r="G60" s="79" t="s">
        <v>109</v>
      </c>
      <c r="H60" s="80" t="s">
        <v>110</v>
      </c>
      <c r="I60" s="79">
        <v>3</v>
      </c>
      <c r="J60" s="79" t="s">
        <v>111</v>
      </c>
      <c r="K60" s="79" t="str">
        <f>L_Loc</f>
        <v/>
      </c>
      <c r="L60" s="81" t="s">
        <v>242</v>
      </c>
      <c r="M60" s="79" t="str">
        <f>_Ngay</f>
        <v>(Thứ 6)</v>
      </c>
      <c r="N60" s="82" t="s">
        <v>88</v>
      </c>
      <c r="O60" s="83" t="s">
        <v>252</v>
      </c>
      <c r="P60" s="79">
        <f>L_SV_P</f>
        <v>0</v>
      </c>
      <c r="Q60" s="84">
        <f>L_SP</f>
        <v>0</v>
      </c>
      <c r="R60" s="85"/>
      <c r="S60" s="85"/>
      <c r="T60" s="85"/>
      <c r="U60" s="85"/>
      <c r="V60" s="85"/>
      <c r="W60" s="85"/>
      <c r="X60" s="85"/>
      <c r="Y60" s="85" t="s">
        <v>74</v>
      </c>
      <c r="Z60" s="85"/>
      <c r="AA60" s="85"/>
      <c r="AB60" s="85"/>
      <c r="AC60" s="86"/>
      <c r="AD60" s="86"/>
      <c r="AE60" s="87" t="str">
        <f>L_cham</f>
        <v>12/04/2024</v>
      </c>
      <c r="AF60" s="87">
        <f>L_Nop</f>
        <v>45396</v>
      </c>
      <c r="AG60" s="88"/>
      <c r="AH60" s="89"/>
      <c r="AI60" s="89"/>
      <c r="AJ60" s="89"/>
      <c r="AK60" s="90"/>
      <c r="AL60" s="91" t="str">
        <f t="shared" si="9"/>
        <v/>
      </c>
      <c r="AM60" s="92" t="str">
        <f t="shared" si="10"/>
        <v/>
      </c>
      <c r="AN60" s="93" t="str">
        <f t="shared" si="11"/>
        <v/>
      </c>
      <c r="AO60" s="93" t="str">
        <f>L_luu1</f>
        <v/>
      </c>
      <c r="AP60" s="94" t="str">
        <f>L_luu2</f>
        <v/>
      </c>
      <c r="AQ60" s="95" t="str">
        <f>L_Luu3</f>
        <v/>
      </c>
      <c r="AR60" s="94"/>
      <c r="AS60" s="94"/>
      <c r="AT60" s="96" t="str">
        <f>L_Loc</f>
        <v/>
      </c>
      <c r="AU60" s="97" t="str">
        <f>L_Loc</f>
        <v/>
      </c>
      <c r="AW60" s="98">
        <v>286</v>
      </c>
    </row>
    <row r="61" spans="1:49" s="98" customFormat="1" ht="17.25" x14ac:dyDescent="0.3">
      <c r="A61" s="74" t="str">
        <f>L_time</f>
        <v/>
      </c>
      <c r="B61" s="75" t="str">
        <f>L_TGca</f>
        <v/>
      </c>
      <c r="C61" s="76"/>
      <c r="D61" s="75" t="str">
        <f t="shared" si="8"/>
        <v/>
      </c>
      <c r="E61" s="77">
        <v>54</v>
      </c>
      <c r="F61" s="100" t="s">
        <v>71</v>
      </c>
      <c r="G61" s="79" t="s">
        <v>109</v>
      </c>
      <c r="H61" s="80" t="s">
        <v>110</v>
      </c>
      <c r="I61" s="79">
        <v>3</v>
      </c>
      <c r="J61" s="79" t="s">
        <v>111</v>
      </c>
      <c r="K61" s="79" t="str">
        <f>L_Loc</f>
        <v/>
      </c>
      <c r="L61" s="81" t="s">
        <v>242</v>
      </c>
      <c r="M61" s="79" t="str">
        <f>_Ngay</f>
        <v>(Thứ 6)</v>
      </c>
      <c r="N61" s="82" t="s">
        <v>73</v>
      </c>
      <c r="O61" s="83" t="s">
        <v>253</v>
      </c>
      <c r="P61" s="79">
        <f>L_SV_P</f>
        <v>0</v>
      </c>
      <c r="Q61" s="84">
        <f>L_SP</f>
        <v>0</v>
      </c>
      <c r="R61" s="85"/>
      <c r="S61" s="85"/>
      <c r="T61" s="85"/>
      <c r="U61" s="85"/>
      <c r="V61" s="85"/>
      <c r="W61" s="85"/>
      <c r="X61" s="85"/>
      <c r="Y61" s="85" t="s">
        <v>74</v>
      </c>
      <c r="Z61" s="85"/>
      <c r="AA61" s="85"/>
      <c r="AB61" s="85"/>
      <c r="AC61" s="86"/>
      <c r="AD61" s="86"/>
      <c r="AE61" s="87" t="str">
        <f>L_cham</f>
        <v>12/04/2024</v>
      </c>
      <c r="AF61" s="87">
        <f>L_Nop</f>
        <v>45396</v>
      </c>
      <c r="AG61" s="88"/>
      <c r="AH61" s="89"/>
      <c r="AI61" s="89"/>
      <c r="AJ61" s="89"/>
      <c r="AK61" s="90"/>
      <c r="AL61" s="91" t="str">
        <f t="shared" si="9"/>
        <v/>
      </c>
      <c r="AM61" s="92" t="str">
        <f t="shared" si="10"/>
        <v/>
      </c>
      <c r="AN61" s="93" t="str">
        <f t="shared" si="11"/>
        <v/>
      </c>
      <c r="AO61" s="93" t="str">
        <f>L_luu1</f>
        <v/>
      </c>
      <c r="AP61" s="94" t="str">
        <f>L_luu2</f>
        <v/>
      </c>
      <c r="AQ61" s="95" t="str">
        <f>L_Luu3</f>
        <v/>
      </c>
      <c r="AR61" s="94"/>
      <c r="AS61" s="94"/>
      <c r="AT61" s="96" t="str">
        <f>L_Loc</f>
        <v/>
      </c>
      <c r="AU61" s="97" t="str">
        <f>L_Loc</f>
        <v/>
      </c>
      <c r="AW61" s="98">
        <v>286</v>
      </c>
    </row>
    <row r="62" spans="1:49" s="98" customFormat="1" ht="17.25" x14ac:dyDescent="0.3">
      <c r="A62" s="74" t="str">
        <f>L_time</f>
        <v/>
      </c>
      <c r="B62" s="75" t="str">
        <f>L_TGca</f>
        <v/>
      </c>
      <c r="C62" s="76"/>
      <c r="D62" s="75" t="str">
        <f t="shared" si="8"/>
        <v/>
      </c>
      <c r="E62" s="77">
        <v>55</v>
      </c>
      <c r="F62" s="100" t="s">
        <v>75</v>
      </c>
      <c r="G62" s="79" t="s">
        <v>109</v>
      </c>
      <c r="H62" s="80" t="s">
        <v>110</v>
      </c>
      <c r="I62" s="79">
        <v>3</v>
      </c>
      <c r="J62" s="79" t="s">
        <v>111</v>
      </c>
      <c r="K62" s="79" t="str">
        <f>L_Loc</f>
        <v/>
      </c>
      <c r="L62" s="81" t="s">
        <v>242</v>
      </c>
      <c r="M62" s="79" t="str">
        <f>_Ngay</f>
        <v>(Thứ 6)</v>
      </c>
      <c r="N62" s="82" t="s">
        <v>73</v>
      </c>
      <c r="O62" s="83" t="s">
        <v>270</v>
      </c>
      <c r="P62" s="79">
        <f>L_SV_P</f>
        <v>0</v>
      </c>
      <c r="Q62" s="84">
        <f>L_SP</f>
        <v>0</v>
      </c>
      <c r="R62" s="85"/>
      <c r="S62" s="85"/>
      <c r="T62" s="85"/>
      <c r="U62" s="85"/>
      <c r="V62" s="85"/>
      <c r="W62" s="85"/>
      <c r="X62" s="85"/>
      <c r="Y62" s="85" t="s">
        <v>74</v>
      </c>
      <c r="Z62" s="85"/>
      <c r="AA62" s="85"/>
      <c r="AB62" s="85"/>
      <c r="AC62" s="86"/>
      <c r="AD62" s="86"/>
      <c r="AE62" s="87" t="str">
        <f>L_cham</f>
        <v>12/04/2024</v>
      </c>
      <c r="AF62" s="87">
        <f>L_Nop</f>
        <v>45396</v>
      </c>
      <c r="AG62" s="88"/>
      <c r="AH62" s="89"/>
      <c r="AI62" s="89"/>
      <c r="AJ62" s="89"/>
      <c r="AK62" s="90"/>
      <c r="AL62" s="91" t="str">
        <f t="shared" si="9"/>
        <v/>
      </c>
      <c r="AM62" s="92" t="str">
        <f t="shared" si="10"/>
        <v/>
      </c>
      <c r="AN62" s="93" t="str">
        <f t="shared" si="11"/>
        <v/>
      </c>
      <c r="AO62" s="93" t="str">
        <f>L_luu1</f>
        <v/>
      </c>
      <c r="AP62" s="94" t="str">
        <f>L_luu2</f>
        <v/>
      </c>
      <c r="AQ62" s="95" t="str">
        <f>L_Luu3</f>
        <v/>
      </c>
      <c r="AR62" s="94"/>
      <c r="AS62" s="94"/>
      <c r="AT62" s="96" t="str">
        <f>L_Loc</f>
        <v/>
      </c>
      <c r="AU62" s="97" t="str">
        <f>L_Loc</f>
        <v/>
      </c>
      <c r="AW62" s="98">
        <v>286</v>
      </c>
    </row>
    <row r="63" spans="1:49" s="98" customFormat="1" ht="17.25" x14ac:dyDescent="0.3">
      <c r="A63" s="74" t="str">
        <f>L_time</f>
        <v/>
      </c>
      <c r="B63" s="75" t="str">
        <f>L_TGca</f>
        <v/>
      </c>
      <c r="C63" s="76"/>
      <c r="D63" s="75" t="str">
        <f t="shared" si="8"/>
        <v/>
      </c>
      <c r="E63" s="77">
        <v>56</v>
      </c>
      <c r="F63" s="100" t="s">
        <v>98</v>
      </c>
      <c r="G63" s="79" t="s">
        <v>189</v>
      </c>
      <c r="H63" s="80" t="s">
        <v>224</v>
      </c>
      <c r="I63" s="79">
        <v>4</v>
      </c>
      <c r="J63" s="79" t="s">
        <v>72</v>
      </c>
      <c r="K63" s="79" t="str">
        <f>L_Loc</f>
        <v/>
      </c>
      <c r="L63" s="81" t="s">
        <v>243</v>
      </c>
      <c r="M63" s="79" t="str">
        <f>_Ngay</f>
        <v>(Thứ 7)</v>
      </c>
      <c r="N63" s="82" t="s">
        <v>88</v>
      </c>
      <c r="O63" s="83" t="s">
        <v>256</v>
      </c>
      <c r="P63" s="79">
        <f>L_SV_P</f>
        <v>0</v>
      </c>
      <c r="Q63" s="84">
        <f>L_SP</f>
        <v>0</v>
      </c>
      <c r="R63" s="85"/>
      <c r="S63" s="85"/>
      <c r="T63" s="85"/>
      <c r="U63" s="85"/>
      <c r="V63" s="85"/>
      <c r="W63" s="85"/>
      <c r="X63" s="85"/>
      <c r="Y63" s="85" t="s">
        <v>74</v>
      </c>
      <c r="Z63" s="85"/>
      <c r="AA63" s="85"/>
      <c r="AB63" s="85"/>
      <c r="AC63" s="86"/>
      <c r="AD63" s="86"/>
      <c r="AE63" s="87" t="str">
        <f>L_cham</f>
        <v>13/04/2024</v>
      </c>
      <c r="AF63" s="87">
        <f>L_Nop</f>
        <v>45397</v>
      </c>
      <c r="AG63" s="88"/>
      <c r="AH63" s="89"/>
      <c r="AI63" s="89"/>
      <c r="AJ63" s="89"/>
      <c r="AK63" s="90"/>
      <c r="AL63" s="91" t="str">
        <f t="shared" si="9"/>
        <v/>
      </c>
      <c r="AM63" s="92" t="str">
        <f t="shared" si="10"/>
        <v/>
      </c>
      <c r="AN63" s="93" t="str">
        <f t="shared" si="11"/>
        <v/>
      </c>
      <c r="AO63" s="93" t="str">
        <f>L_luu1</f>
        <v/>
      </c>
      <c r="AP63" s="94" t="str">
        <f>L_luu2</f>
        <v/>
      </c>
      <c r="AQ63" s="95" t="str">
        <f>L_Luu3</f>
        <v/>
      </c>
      <c r="AR63" s="94"/>
      <c r="AS63" s="94"/>
      <c r="AT63" s="96" t="str">
        <f>L_Loc</f>
        <v/>
      </c>
      <c r="AU63" s="97" t="str">
        <f>L_Loc</f>
        <v/>
      </c>
      <c r="AW63" s="98">
        <v>286</v>
      </c>
    </row>
    <row r="64" spans="1:49" s="98" customFormat="1" ht="17.25" x14ac:dyDescent="0.3">
      <c r="A64" s="74" t="str">
        <f>L_time</f>
        <v/>
      </c>
      <c r="B64" s="75" t="str">
        <f>L_TGca</f>
        <v/>
      </c>
      <c r="C64" s="76"/>
      <c r="D64" s="75" t="str">
        <f t="shared" si="8"/>
        <v/>
      </c>
      <c r="E64" s="77">
        <v>57</v>
      </c>
      <c r="F64" s="100" t="s">
        <v>99</v>
      </c>
      <c r="G64" s="79" t="s">
        <v>189</v>
      </c>
      <c r="H64" s="80" t="s">
        <v>224</v>
      </c>
      <c r="I64" s="79">
        <v>4</v>
      </c>
      <c r="J64" s="79" t="s">
        <v>72</v>
      </c>
      <c r="K64" s="79" t="str">
        <f>L_Loc</f>
        <v/>
      </c>
      <c r="L64" s="81" t="s">
        <v>243</v>
      </c>
      <c r="M64" s="79" t="str">
        <f>_Ngay</f>
        <v>(Thứ 7)</v>
      </c>
      <c r="N64" s="82" t="s">
        <v>88</v>
      </c>
      <c r="O64" s="83" t="s">
        <v>260</v>
      </c>
      <c r="P64" s="79">
        <f>L_SV_P</f>
        <v>0</v>
      </c>
      <c r="Q64" s="84">
        <f>L_SP</f>
        <v>0</v>
      </c>
      <c r="R64" s="85"/>
      <c r="S64" s="85"/>
      <c r="T64" s="85"/>
      <c r="U64" s="85"/>
      <c r="V64" s="85"/>
      <c r="W64" s="85"/>
      <c r="X64" s="85"/>
      <c r="Y64" s="85" t="s">
        <v>74</v>
      </c>
      <c r="Z64" s="85"/>
      <c r="AA64" s="85"/>
      <c r="AB64" s="85"/>
      <c r="AC64" s="86"/>
      <c r="AD64" s="86"/>
      <c r="AE64" s="87" t="str">
        <f>L_cham</f>
        <v>13/04/2024</v>
      </c>
      <c r="AF64" s="87">
        <f>L_Nop</f>
        <v>45397</v>
      </c>
      <c r="AG64" s="88"/>
      <c r="AH64" s="89"/>
      <c r="AI64" s="89"/>
      <c r="AJ64" s="89"/>
      <c r="AK64" s="90"/>
      <c r="AL64" s="91" t="str">
        <f t="shared" si="9"/>
        <v/>
      </c>
      <c r="AM64" s="92" t="str">
        <f t="shared" si="10"/>
        <v/>
      </c>
      <c r="AN64" s="93" t="str">
        <f t="shared" si="11"/>
        <v/>
      </c>
      <c r="AO64" s="93" t="str">
        <f>L_luu1</f>
        <v/>
      </c>
      <c r="AP64" s="94" t="str">
        <f>L_luu2</f>
        <v/>
      </c>
      <c r="AQ64" s="95" t="str">
        <f>L_Luu3</f>
        <v/>
      </c>
      <c r="AR64" s="94"/>
      <c r="AS64" s="94"/>
      <c r="AT64" s="96" t="str">
        <f>L_Loc</f>
        <v/>
      </c>
      <c r="AU64" s="97" t="str">
        <f>L_Loc</f>
        <v/>
      </c>
      <c r="AW64" s="98">
        <v>286</v>
      </c>
    </row>
    <row r="65" spans="1:49" s="98" customFormat="1" ht="17.25" x14ac:dyDescent="0.3">
      <c r="A65" s="74" t="str">
        <f>L_time</f>
        <v/>
      </c>
      <c r="B65" s="75" t="str">
        <f>L_TGca</f>
        <v/>
      </c>
      <c r="C65" s="76"/>
      <c r="D65" s="75" t="str">
        <f t="shared" si="8"/>
        <v/>
      </c>
      <c r="E65" s="77">
        <v>58</v>
      </c>
      <c r="F65" s="100" t="s">
        <v>101</v>
      </c>
      <c r="G65" s="79" t="s">
        <v>189</v>
      </c>
      <c r="H65" s="80" t="s">
        <v>224</v>
      </c>
      <c r="I65" s="79">
        <v>4</v>
      </c>
      <c r="J65" s="79" t="s">
        <v>72</v>
      </c>
      <c r="K65" s="79" t="str">
        <f>L_Loc</f>
        <v/>
      </c>
      <c r="L65" s="81" t="s">
        <v>243</v>
      </c>
      <c r="M65" s="79" t="str">
        <f>_Ngay</f>
        <v>(Thứ 7)</v>
      </c>
      <c r="N65" s="82" t="s">
        <v>88</v>
      </c>
      <c r="O65" s="83" t="s">
        <v>257</v>
      </c>
      <c r="P65" s="79">
        <f>L_SV_P</f>
        <v>0</v>
      </c>
      <c r="Q65" s="84">
        <f>L_SP</f>
        <v>0</v>
      </c>
      <c r="R65" s="85"/>
      <c r="S65" s="85"/>
      <c r="T65" s="85"/>
      <c r="U65" s="85"/>
      <c r="V65" s="85"/>
      <c r="W65" s="85"/>
      <c r="X65" s="85"/>
      <c r="Y65" s="85" t="s">
        <v>74</v>
      </c>
      <c r="Z65" s="85"/>
      <c r="AA65" s="85"/>
      <c r="AB65" s="85"/>
      <c r="AC65" s="86"/>
      <c r="AD65" s="86"/>
      <c r="AE65" s="87" t="str">
        <f>L_cham</f>
        <v>13/04/2024</v>
      </c>
      <c r="AF65" s="87">
        <f>L_Nop</f>
        <v>45397</v>
      </c>
      <c r="AG65" s="88"/>
      <c r="AH65" s="89"/>
      <c r="AI65" s="89"/>
      <c r="AJ65" s="89"/>
      <c r="AK65" s="90"/>
      <c r="AL65" s="91" t="str">
        <f t="shared" si="9"/>
        <v/>
      </c>
      <c r="AM65" s="92" t="str">
        <f t="shared" si="10"/>
        <v/>
      </c>
      <c r="AN65" s="93" t="str">
        <f t="shared" si="11"/>
        <v/>
      </c>
      <c r="AO65" s="93" t="str">
        <f>L_luu1</f>
        <v/>
      </c>
      <c r="AP65" s="94" t="str">
        <f>L_luu2</f>
        <v/>
      </c>
      <c r="AQ65" s="95" t="str">
        <f>L_Luu3</f>
        <v/>
      </c>
      <c r="AR65" s="94"/>
      <c r="AS65" s="94"/>
      <c r="AT65" s="96" t="str">
        <f>L_Loc</f>
        <v/>
      </c>
      <c r="AU65" s="97" t="str">
        <f>L_Loc</f>
        <v/>
      </c>
      <c r="AW65" s="98">
        <v>286</v>
      </c>
    </row>
    <row r="66" spans="1:49" s="98" customFormat="1" ht="17.25" x14ac:dyDescent="0.3">
      <c r="A66" s="74" t="str">
        <f>L_time</f>
        <v/>
      </c>
      <c r="B66" s="75" t="str">
        <f>L_TGca</f>
        <v/>
      </c>
      <c r="C66" s="76"/>
      <c r="D66" s="75" t="str">
        <f t="shared" si="8"/>
        <v/>
      </c>
      <c r="E66" s="77">
        <v>59</v>
      </c>
      <c r="F66" s="100" t="s">
        <v>102</v>
      </c>
      <c r="G66" s="79" t="s">
        <v>189</v>
      </c>
      <c r="H66" s="80" t="s">
        <v>224</v>
      </c>
      <c r="I66" s="79">
        <v>4</v>
      </c>
      <c r="J66" s="79" t="s">
        <v>72</v>
      </c>
      <c r="K66" s="79" t="str">
        <f>L_Loc</f>
        <v/>
      </c>
      <c r="L66" s="81" t="s">
        <v>243</v>
      </c>
      <c r="M66" s="79" t="str">
        <f>_Ngay</f>
        <v>(Thứ 7)</v>
      </c>
      <c r="N66" s="82" t="s">
        <v>88</v>
      </c>
      <c r="O66" s="83" t="s">
        <v>257</v>
      </c>
      <c r="P66" s="79">
        <f>L_SV_P</f>
        <v>0</v>
      </c>
      <c r="Q66" s="84">
        <f>L_SP</f>
        <v>0</v>
      </c>
      <c r="R66" s="85"/>
      <c r="S66" s="85"/>
      <c r="T66" s="85"/>
      <c r="U66" s="85"/>
      <c r="V66" s="85"/>
      <c r="W66" s="85"/>
      <c r="X66" s="85"/>
      <c r="Y66" s="85" t="s">
        <v>74</v>
      </c>
      <c r="Z66" s="85"/>
      <c r="AA66" s="85"/>
      <c r="AB66" s="85"/>
      <c r="AC66" s="86"/>
      <c r="AD66" s="86"/>
      <c r="AE66" s="87" t="str">
        <f>L_cham</f>
        <v>13/04/2024</v>
      </c>
      <c r="AF66" s="87">
        <f>L_Nop</f>
        <v>45397</v>
      </c>
      <c r="AG66" s="88"/>
      <c r="AH66" s="89"/>
      <c r="AI66" s="89"/>
      <c r="AJ66" s="89"/>
      <c r="AK66" s="90"/>
      <c r="AL66" s="91" t="str">
        <f t="shared" si="9"/>
        <v/>
      </c>
      <c r="AM66" s="92" t="str">
        <f t="shared" si="10"/>
        <v/>
      </c>
      <c r="AN66" s="93" t="str">
        <f t="shared" si="11"/>
        <v/>
      </c>
      <c r="AO66" s="93" t="str">
        <f>L_luu1</f>
        <v/>
      </c>
      <c r="AP66" s="94" t="str">
        <f>L_luu2</f>
        <v/>
      </c>
      <c r="AQ66" s="95" t="str">
        <f>L_Luu3</f>
        <v/>
      </c>
      <c r="AR66" s="94"/>
      <c r="AS66" s="94"/>
      <c r="AT66" s="96" t="str">
        <f>L_Loc</f>
        <v/>
      </c>
      <c r="AU66" s="97" t="str">
        <f>L_Loc</f>
        <v/>
      </c>
      <c r="AW66" s="98">
        <v>286</v>
      </c>
    </row>
    <row r="67" spans="1:49" s="98" customFormat="1" ht="17.25" x14ac:dyDescent="0.3">
      <c r="A67" s="74" t="str">
        <f>L_time</f>
        <v/>
      </c>
      <c r="B67" s="75" t="str">
        <f>L_TGca</f>
        <v/>
      </c>
      <c r="C67" s="76"/>
      <c r="D67" s="75" t="str">
        <f t="shared" si="8"/>
        <v/>
      </c>
      <c r="E67" s="77">
        <v>60</v>
      </c>
      <c r="F67" s="100" t="s">
        <v>127</v>
      </c>
      <c r="G67" s="79" t="s">
        <v>187</v>
      </c>
      <c r="H67" s="80" t="s">
        <v>222</v>
      </c>
      <c r="I67" s="79">
        <v>2</v>
      </c>
      <c r="J67" s="79" t="s">
        <v>72</v>
      </c>
      <c r="K67" s="79" t="str">
        <f>L_Loc</f>
        <v/>
      </c>
      <c r="L67" s="81" t="s">
        <v>243</v>
      </c>
      <c r="M67" s="79" t="str">
        <f>_Ngay</f>
        <v>(Thứ 7)</v>
      </c>
      <c r="N67" s="82" t="s">
        <v>73</v>
      </c>
      <c r="O67" s="83" t="s">
        <v>254</v>
      </c>
      <c r="P67" s="79">
        <f>L_SV_P</f>
        <v>0</v>
      </c>
      <c r="Q67" s="84">
        <f>L_SP</f>
        <v>0</v>
      </c>
      <c r="R67" s="85"/>
      <c r="S67" s="85"/>
      <c r="T67" s="85"/>
      <c r="U67" s="85"/>
      <c r="V67" s="85"/>
      <c r="W67" s="85" t="s">
        <v>74</v>
      </c>
      <c r="X67" s="85"/>
      <c r="Y67" s="85"/>
      <c r="Z67" s="85"/>
      <c r="AA67" s="85"/>
      <c r="AB67" s="85"/>
      <c r="AC67" s="86"/>
      <c r="AD67" s="86"/>
      <c r="AE67" s="87" t="str">
        <f>L_cham</f>
        <v>13/04/2024</v>
      </c>
      <c r="AF67" s="87">
        <f>L_Nop</f>
        <v>45397</v>
      </c>
      <c r="AG67" s="88"/>
      <c r="AH67" s="89"/>
      <c r="AI67" s="89"/>
      <c r="AJ67" s="89"/>
      <c r="AK67" s="90"/>
      <c r="AL67" s="91" t="str">
        <f t="shared" si="9"/>
        <v/>
      </c>
      <c r="AM67" s="92" t="str">
        <f t="shared" si="10"/>
        <v/>
      </c>
      <c r="AN67" s="93" t="str">
        <f t="shared" si="11"/>
        <v/>
      </c>
      <c r="AO67" s="93" t="str">
        <f>L_luu1</f>
        <v/>
      </c>
      <c r="AP67" s="94" t="str">
        <f>L_luu2</f>
        <v/>
      </c>
      <c r="AQ67" s="95" t="str">
        <f>L_Luu3</f>
        <v/>
      </c>
      <c r="AR67" s="94"/>
      <c r="AS67" s="94"/>
      <c r="AT67" s="96" t="str">
        <f>L_Loc</f>
        <v/>
      </c>
      <c r="AU67" s="97" t="str">
        <f>L_Loc</f>
        <v/>
      </c>
      <c r="AW67" s="98">
        <v>286</v>
      </c>
    </row>
    <row r="68" spans="1:49" s="98" customFormat="1" ht="17.25" x14ac:dyDescent="0.3">
      <c r="A68" s="74" t="str">
        <f>L_time</f>
        <v/>
      </c>
      <c r="B68" s="75" t="str">
        <f>L_TGca</f>
        <v/>
      </c>
      <c r="C68" s="76"/>
      <c r="D68" s="75" t="str">
        <f t="shared" si="8"/>
        <v/>
      </c>
      <c r="E68" s="77">
        <v>61</v>
      </c>
      <c r="F68" s="100" t="s">
        <v>128</v>
      </c>
      <c r="G68" s="79" t="s">
        <v>187</v>
      </c>
      <c r="H68" s="80" t="s">
        <v>222</v>
      </c>
      <c r="I68" s="79">
        <v>2</v>
      </c>
      <c r="J68" s="79" t="s">
        <v>72</v>
      </c>
      <c r="K68" s="79" t="str">
        <f>L_Loc</f>
        <v/>
      </c>
      <c r="L68" s="81" t="s">
        <v>243</v>
      </c>
      <c r="M68" s="79" t="str">
        <f>_Ngay</f>
        <v>(Thứ 7)</v>
      </c>
      <c r="N68" s="82" t="s">
        <v>73</v>
      </c>
      <c r="O68" s="83" t="s">
        <v>255</v>
      </c>
      <c r="P68" s="79">
        <f>L_SV_P</f>
        <v>0</v>
      </c>
      <c r="Q68" s="84">
        <f>L_SP</f>
        <v>0</v>
      </c>
      <c r="R68" s="85"/>
      <c r="S68" s="85"/>
      <c r="T68" s="85"/>
      <c r="U68" s="85"/>
      <c r="V68" s="85"/>
      <c r="W68" s="85" t="s">
        <v>74</v>
      </c>
      <c r="X68" s="85"/>
      <c r="Y68" s="85"/>
      <c r="Z68" s="85"/>
      <c r="AA68" s="85"/>
      <c r="AB68" s="85"/>
      <c r="AC68" s="86"/>
      <c r="AD68" s="86"/>
      <c r="AE68" s="87" t="str">
        <f>L_cham</f>
        <v>13/04/2024</v>
      </c>
      <c r="AF68" s="87">
        <f>L_Nop</f>
        <v>45397</v>
      </c>
      <c r="AG68" s="88"/>
      <c r="AH68" s="89"/>
      <c r="AI68" s="89"/>
      <c r="AJ68" s="89"/>
      <c r="AK68" s="90"/>
      <c r="AL68" s="91" t="str">
        <f t="shared" si="9"/>
        <v/>
      </c>
      <c r="AM68" s="92" t="str">
        <f t="shared" si="10"/>
        <v/>
      </c>
      <c r="AN68" s="93" t="str">
        <f t="shared" si="11"/>
        <v/>
      </c>
      <c r="AO68" s="93" t="str">
        <f>L_luu1</f>
        <v/>
      </c>
      <c r="AP68" s="94" t="str">
        <f>L_luu2</f>
        <v/>
      </c>
      <c r="AQ68" s="95" t="str">
        <f>L_Luu3</f>
        <v/>
      </c>
      <c r="AR68" s="94"/>
      <c r="AS68" s="94"/>
      <c r="AT68" s="96" t="str">
        <f>L_Loc</f>
        <v/>
      </c>
      <c r="AU68" s="97" t="str">
        <f>L_Loc</f>
        <v/>
      </c>
      <c r="AW68" s="98">
        <v>286</v>
      </c>
    </row>
    <row r="69" spans="1:49" s="98" customFormat="1" ht="17.25" x14ac:dyDescent="0.3">
      <c r="A69" s="74" t="str">
        <f>L_time</f>
        <v/>
      </c>
      <c r="B69" s="75" t="str">
        <f>L_TGca</f>
        <v/>
      </c>
      <c r="C69" s="76"/>
      <c r="D69" s="75" t="str">
        <f t="shared" si="8"/>
        <v/>
      </c>
      <c r="E69" s="77">
        <v>62</v>
      </c>
      <c r="F69" s="100" t="s">
        <v>129</v>
      </c>
      <c r="G69" s="79" t="s">
        <v>187</v>
      </c>
      <c r="H69" s="80" t="s">
        <v>222</v>
      </c>
      <c r="I69" s="79">
        <v>2</v>
      </c>
      <c r="J69" s="79" t="s">
        <v>72</v>
      </c>
      <c r="K69" s="79" t="str">
        <f>L_Loc</f>
        <v/>
      </c>
      <c r="L69" s="81" t="s">
        <v>243</v>
      </c>
      <c r="M69" s="79" t="str">
        <f>_Ngay</f>
        <v>(Thứ 7)</v>
      </c>
      <c r="N69" s="82" t="s">
        <v>73</v>
      </c>
      <c r="O69" s="83" t="s">
        <v>250</v>
      </c>
      <c r="P69" s="79">
        <f>L_SV_P</f>
        <v>0</v>
      </c>
      <c r="Q69" s="84">
        <f>L_SP</f>
        <v>0</v>
      </c>
      <c r="R69" s="85"/>
      <c r="S69" s="85"/>
      <c r="T69" s="85"/>
      <c r="U69" s="85"/>
      <c r="V69" s="85"/>
      <c r="W69" s="85" t="s">
        <v>74</v>
      </c>
      <c r="X69" s="85"/>
      <c r="Y69" s="85"/>
      <c r="Z69" s="85"/>
      <c r="AA69" s="85"/>
      <c r="AB69" s="85"/>
      <c r="AC69" s="86"/>
      <c r="AD69" s="86"/>
      <c r="AE69" s="87" t="str">
        <f>L_cham</f>
        <v>13/04/2024</v>
      </c>
      <c r="AF69" s="87">
        <f>L_Nop</f>
        <v>45397</v>
      </c>
      <c r="AG69" s="88"/>
      <c r="AH69" s="89"/>
      <c r="AI69" s="89"/>
      <c r="AJ69" s="89"/>
      <c r="AK69" s="90"/>
      <c r="AL69" s="91" t="str">
        <f t="shared" si="9"/>
        <v/>
      </c>
      <c r="AM69" s="92" t="str">
        <f t="shared" si="10"/>
        <v/>
      </c>
      <c r="AN69" s="93" t="str">
        <f t="shared" si="11"/>
        <v/>
      </c>
      <c r="AO69" s="93" t="str">
        <f>L_luu1</f>
        <v/>
      </c>
      <c r="AP69" s="94" t="str">
        <f>L_luu2</f>
        <v/>
      </c>
      <c r="AQ69" s="95" t="str">
        <f>L_Luu3</f>
        <v/>
      </c>
      <c r="AR69" s="94"/>
      <c r="AS69" s="94"/>
      <c r="AT69" s="96" t="str">
        <f>L_Loc</f>
        <v/>
      </c>
      <c r="AU69" s="97" t="str">
        <f>L_Loc</f>
        <v/>
      </c>
      <c r="AW69" s="98">
        <v>286</v>
      </c>
    </row>
    <row r="70" spans="1:49" s="98" customFormat="1" ht="17.25" x14ac:dyDescent="0.3">
      <c r="A70" s="74" t="str">
        <f>L_time</f>
        <v/>
      </c>
      <c r="B70" s="75" t="str">
        <f>L_TGca</f>
        <v/>
      </c>
      <c r="C70" s="76"/>
      <c r="D70" s="75" t="str">
        <f t="shared" si="8"/>
        <v/>
      </c>
      <c r="E70" s="77">
        <v>63</v>
      </c>
      <c r="F70" s="100" t="s">
        <v>143</v>
      </c>
      <c r="G70" s="79" t="s">
        <v>141</v>
      </c>
      <c r="H70" s="80" t="s">
        <v>142</v>
      </c>
      <c r="I70" s="79">
        <v>3</v>
      </c>
      <c r="J70" s="79" t="s">
        <v>72</v>
      </c>
      <c r="K70" s="79" t="str">
        <f>L_Loc</f>
        <v/>
      </c>
      <c r="L70" s="81" t="s">
        <v>243</v>
      </c>
      <c r="M70" s="79" t="str">
        <f>_Ngay</f>
        <v>(Thứ 7)</v>
      </c>
      <c r="N70" s="82" t="s">
        <v>73</v>
      </c>
      <c r="O70" s="83" t="s">
        <v>252</v>
      </c>
      <c r="P70" s="79">
        <f>L_SV_P</f>
        <v>0</v>
      </c>
      <c r="Q70" s="84">
        <f>L_SP</f>
        <v>0</v>
      </c>
      <c r="R70" s="85"/>
      <c r="S70" s="85"/>
      <c r="T70" s="85"/>
      <c r="U70" s="85"/>
      <c r="V70" s="85"/>
      <c r="W70" s="85"/>
      <c r="X70" s="85"/>
      <c r="Y70" s="85"/>
      <c r="Z70" s="85" t="s">
        <v>74</v>
      </c>
      <c r="AA70" s="85"/>
      <c r="AB70" s="85"/>
      <c r="AC70" s="86"/>
      <c r="AD70" s="86"/>
      <c r="AE70" s="87" t="str">
        <f>L_cham</f>
        <v>13/04/2024</v>
      </c>
      <c r="AF70" s="87">
        <f>L_Nop</f>
        <v>45397</v>
      </c>
      <c r="AG70" s="88"/>
      <c r="AH70" s="89"/>
      <c r="AI70" s="89"/>
      <c r="AJ70" s="89"/>
      <c r="AK70" s="90"/>
      <c r="AL70" s="91" t="str">
        <f t="shared" si="9"/>
        <v/>
      </c>
      <c r="AM70" s="92" t="str">
        <f t="shared" si="10"/>
        <v/>
      </c>
      <c r="AN70" s="93" t="str">
        <f t="shared" si="11"/>
        <v/>
      </c>
      <c r="AO70" s="93" t="str">
        <f>L_luu1</f>
        <v/>
      </c>
      <c r="AP70" s="94" t="str">
        <f>L_luu2</f>
        <v/>
      </c>
      <c r="AQ70" s="95" t="str">
        <f>L_Luu3</f>
        <v/>
      </c>
      <c r="AR70" s="94"/>
      <c r="AS70" s="94"/>
      <c r="AT70" s="96" t="str">
        <f>L_Loc</f>
        <v/>
      </c>
      <c r="AU70" s="97" t="str">
        <f>L_Loc</f>
        <v/>
      </c>
      <c r="AW70" s="98">
        <v>286</v>
      </c>
    </row>
    <row r="71" spans="1:49" s="98" customFormat="1" ht="17.25" x14ac:dyDescent="0.3">
      <c r="A71" s="74" t="str">
        <f>L_time</f>
        <v/>
      </c>
      <c r="B71" s="75" t="str">
        <f>L_TGca</f>
        <v/>
      </c>
      <c r="C71" s="76"/>
      <c r="D71" s="75" t="str">
        <f t="shared" ref="D71:D102" si="12">IF(C71="","",LEFT($C71,FIND("-",$C71,1)+2))</f>
        <v/>
      </c>
      <c r="E71" s="77">
        <v>64</v>
      </c>
      <c r="F71" s="100" t="s">
        <v>144</v>
      </c>
      <c r="G71" s="79" t="s">
        <v>141</v>
      </c>
      <c r="H71" s="80" t="s">
        <v>142</v>
      </c>
      <c r="I71" s="79">
        <v>3</v>
      </c>
      <c r="J71" s="79" t="s">
        <v>72</v>
      </c>
      <c r="K71" s="79" t="str">
        <f>L_Loc</f>
        <v/>
      </c>
      <c r="L71" s="81" t="s">
        <v>243</v>
      </c>
      <c r="M71" s="79" t="str">
        <f>_Ngay</f>
        <v>(Thứ 7)</v>
      </c>
      <c r="N71" s="82" t="s">
        <v>73</v>
      </c>
      <c r="O71" s="83" t="s">
        <v>253</v>
      </c>
      <c r="P71" s="79">
        <v>40</v>
      </c>
      <c r="Q71" s="84">
        <f>L_SP</f>
        <v>2</v>
      </c>
      <c r="R71" s="85"/>
      <c r="S71" s="85"/>
      <c r="T71" s="85"/>
      <c r="U71" s="85"/>
      <c r="V71" s="85"/>
      <c r="W71" s="85"/>
      <c r="X71" s="85"/>
      <c r="Y71" s="85"/>
      <c r="Z71" s="85" t="s">
        <v>74</v>
      </c>
      <c r="AA71" s="85"/>
      <c r="AB71" s="85"/>
      <c r="AC71" s="86"/>
      <c r="AD71" s="86"/>
      <c r="AE71" s="87" t="str">
        <f>L_cham</f>
        <v>13/04/2024</v>
      </c>
      <c r="AF71" s="87">
        <f>L_Nop</f>
        <v>45397</v>
      </c>
      <c r="AG71" s="88"/>
      <c r="AH71" s="89"/>
      <c r="AI71" s="89"/>
      <c r="AJ71" s="89"/>
      <c r="AK71" s="90"/>
      <c r="AL71" s="91" t="str">
        <f t="shared" ref="AL71:AL102" si="13">IF(LEN(C71)&lt;14,"",RIGHT(C71,2))</f>
        <v/>
      </c>
      <c r="AM71" s="92">
        <f t="shared" ref="AM71:AM102" si="14">IF($Q71=0,"",IF(MOD($O71,$P71)=0,$P71,MOD($O71,$P71)))</f>
        <v>27</v>
      </c>
      <c r="AN71" s="93" t="str">
        <f t="shared" ref="AN71:AN102" si="15">IF(AC71="","",$AC71-$Q71*2)</f>
        <v/>
      </c>
      <c r="AO71" s="93" t="str">
        <f>L_luu1</f>
        <v/>
      </c>
      <c r="AP71" s="94" t="str">
        <f>L_luu2</f>
        <v/>
      </c>
      <c r="AQ71" s="95" t="str">
        <f>L_Luu3</f>
        <v/>
      </c>
      <c r="AR71" s="94"/>
      <c r="AS71" s="94"/>
      <c r="AT71" s="96" t="str">
        <f>L_Loc</f>
        <v/>
      </c>
      <c r="AU71" s="97" t="str">
        <f>L_Loc</f>
        <v/>
      </c>
      <c r="AW71" s="98">
        <v>286</v>
      </c>
    </row>
    <row r="72" spans="1:49" s="98" customFormat="1" ht="17.25" x14ac:dyDescent="0.3">
      <c r="A72" s="74" t="str">
        <f>L_time</f>
        <v/>
      </c>
      <c r="B72" s="75" t="str">
        <f>L_TGca</f>
        <v/>
      </c>
      <c r="C72" s="76"/>
      <c r="D72" s="75" t="str">
        <f t="shared" si="12"/>
        <v/>
      </c>
      <c r="E72" s="77">
        <v>65</v>
      </c>
      <c r="F72" s="100" t="s">
        <v>126</v>
      </c>
      <c r="G72" s="79" t="s">
        <v>141</v>
      </c>
      <c r="H72" s="80" t="s">
        <v>142</v>
      </c>
      <c r="I72" s="79">
        <v>3</v>
      </c>
      <c r="J72" s="79" t="s">
        <v>72</v>
      </c>
      <c r="K72" s="79" t="str">
        <f>L_Loc</f>
        <v/>
      </c>
      <c r="L72" s="81" t="s">
        <v>243</v>
      </c>
      <c r="M72" s="79" t="str">
        <f>_Ngay</f>
        <v>(Thứ 7)</v>
      </c>
      <c r="N72" s="82" t="s">
        <v>73</v>
      </c>
      <c r="O72" s="83" t="s">
        <v>274</v>
      </c>
      <c r="P72" s="79">
        <f>L_SV_P</f>
        <v>0</v>
      </c>
      <c r="Q72" s="84">
        <f>L_SP</f>
        <v>0</v>
      </c>
      <c r="R72" s="85"/>
      <c r="S72" s="85"/>
      <c r="T72" s="85"/>
      <c r="U72" s="85"/>
      <c r="V72" s="85"/>
      <c r="W72" s="85"/>
      <c r="X72" s="85"/>
      <c r="Y72" s="85"/>
      <c r="Z72" s="85" t="s">
        <v>74</v>
      </c>
      <c r="AA72" s="85"/>
      <c r="AB72" s="85"/>
      <c r="AC72" s="86"/>
      <c r="AD72" s="86"/>
      <c r="AE72" s="87" t="str">
        <f>L_cham</f>
        <v>13/04/2024</v>
      </c>
      <c r="AF72" s="87">
        <f>L_Nop</f>
        <v>45397</v>
      </c>
      <c r="AG72" s="88"/>
      <c r="AH72" s="89"/>
      <c r="AI72" s="89"/>
      <c r="AJ72" s="89"/>
      <c r="AK72" s="90"/>
      <c r="AL72" s="91" t="str">
        <f t="shared" si="13"/>
        <v/>
      </c>
      <c r="AM72" s="92" t="str">
        <f t="shared" si="14"/>
        <v/>
      </c>
      <c r="AN72" s="93" t="str">
        <f t="shared" si="15"/>
        <v/>
      </c>
      <c r="AO72" s="93" t="str">
        <f>L_luu1</f>
        <v/>
      </c>
      <c r="AP72" s="94" t="str">
        <f>L_luu2</f>
        <v/>
      </c>
      <c r="AQ72" s="95" t="str">
        <f>L_Luu3</f>
        <v/>
      </c>
      <c r="AR72" s="94"/>
      <c r="AS72" s="94"/>
      <c r="AT72" s="96" t="str">
        <f>L_Loc</f>
        <v/>
      </c>
      <c r="AU72" s="97" t="str">
        <f>L_Loc</f>
        <v/>
      </c>
      <c r="AW72" s="98">
        <v>286</v>
      </c>
    </row>
    <row r="73" spans="1:49" s="98" customFormat="1" ht="17.25" x14ac:dyDescent="0.3">
      <c r="A73" s="74" t="str">
        <f>L_time</f>
        <v/>
      </c>
      <c r="B73" s="75" t="str">
        <f>L_TGca</f>
        <v/>
      </c>
      <c r="C73" s="76"/>
      <c r="D73" s="75" t="str">
        <f t="shared" si="12"/>
        <v/>
      </c>
      <c r="E73" s="77">
        <v>66</v>
      </c>
      <c r="F73" s="100" t="s">
        <v>169</v>
      </c>
      <c r="G73" s="79" t="s">
        <v>188</v>
      </c>
      <c r="H73" s="80" t="s">
        <v>223</v>
      </c>
      <c r="I73" s="79">
        <v>2</v>
      </c>
      <c r="J73" s="79" t="s">
        <v>72</v>
      </c>
      <c r="K73" s="79" t="str">
        <f>L_Loc</f>
        <v/>
      </c>
      <c r="L73" s="81" t="s">
        <v>243</v>
      </c>
      <c r="M73" s="79" t="str">
        <f>_Ngay</f>
        <v>(Thứ 7)</v>
      </c>
      <c r="N73" s="82" t="s">
        <v>73</v>
      </c>
      <c r="O73" s="83" t="s">
        <v>260</v>
      </c>
      <c r="P73" s="79">
        <f>L_SV_P</f>
        <v>0</v>
      </c>
      <c r="Q73" s="84">
        <f>L_SP</f>
        <v>0</v>
      </c>
      <c r="R73" s="85"/>
      <c r="S73" s="85"/>
      <c r="T73" s="85"/>
      <c r="U73" s="85"/>
      <c r="V73" s="85"/>
      <c r="W73" s="85"/>
      <c r="X73" s="85" t="s">
        <v>74</v>
      </c>
      <c r="Y73" s="85"/>
      <c r="Z73" s="85"/>
      <c r="AA73" s="85"/>
      <c r="AB73" s="85"/>
      <c r="AC73" s="86"/>
      <c r="AD73" s="86"/>
      <c r="AE73" s="87" t="str">
        <f>L_cham</f>
        <v>13/04/2024</v>
      </c>
      <c r="AF73" s="87">
        <f>L_Nop</f>
        <v>45397</v>
      </c>
      <c r="AG73" s="88"/>
      <c r="AH73" s="89"/>
      <c r="AI73" s="89"/>
      <c r="AJ73" s="89"/>
      <c r="AK73" s="90"/>
      <c r="AL73" s="91" t="str">
        <f t="shared" si="13"/>
        <v/>
      </c>
      <c r="AM73" s="92" t="str">
        <f t="shared" si="14"/>
        <v/>
      </c>
      <c r="AN73" s="93" t="str">
        <f t="shared" si="15"/>
        <v/>
      </c>
      <c r="AO73" s="93" t="str">
        <f>L_luu1</f>
        <v/>
      </c>
      <c r="AP73" s="94" t="str">
        <f>L_luu2</f>
        <v/>
      </c>
      <c r="AQ73" s="95" t="str">
        <f>L_Luu3</f>
        <v/>
      </c>
      <c r="AR73" s="94"/>
      <c r="AS73" s="94"/>
      <c r="AT73" s="96" t="str">
        <f>L_Loc</f>
        <v/>
      </c>
      <c r="AU73" s="97" t="str">
        <f>L_Loc</f>
        <v/>
      </c>
      <c r="AW73" s="98">
        <v>286</v>
      </c>
    </row>
    <row r="74" spans="1:49" s="98" customFormat="1" ht="17.25" x14ac:dyDescent="0.3">
      <c r="A74" s="74" t="str">
        <f>L_time</f>
        <v/>
      </c>
      <c r="B74" s="75" t="str">
        <f>L_TGca</f>
        <v/>
      </c>
      <c r="C74" s="76"/>
      <c r="D74" s="75" t="str">
        <f t="shared" si="12"/>
        <v/>
      </c>
      <c r="E74" s="77">
        <v>67</v>
      </c>
      <c r="F74" s="100" t="s">
        <v>153</v>
      </c>
      <c r="G74" s="79" t="s">
        <v>188</v>
      </c>
      <c r="H74" s="80" t="s">
        <v>223</v>
      </c>
      <c r="I74" s="79">
        <v>2</v>
      </c>
      <c r="J74" s="79" t="s">
        <v>72</v>
      </c>
      <c r="K74" s="79" t="str">
        <f>L_Loc</f>
        <v/>
      </c>
      <c r="L74" s="81" t="s">
        <v>243</v>
      </c>
      <c r="M74" s="79" t="str">
        <f>_Ngay</f>
        <v>(Thứ 7)</v>
      </c>
      <c r="N74" s="82" t="s">
        <v>73</v>
      </c>
      <c r="O74" s="83" t="s">
        <v>270</v>
      </c>
      <c r="P74" s="79">
        <f>L_SV_P</f>
        <v>0</v>
      </c>
      <c r="Q74" s="84">
        <f>L_SP</f>
        <v>0</v>
      </c>
      <c r="R74" s="85"/>
      <c r="S74" s="85"/>
      <c r="T74" s="85"/>
      <c r="U74" s="85"/>
      <c r="V74" s="85"/>
      <c r="W74" s="85"/>
      <c r="X74" s="85" t="s">
        <v>74</v>
      </c>
      <c r="Y74" s="85"/>
      <c r="Z74" s="85"/>
      <c r="AA74" s="85"/>
      <c r="AB74" s="85"/>
      <c r="AC74" s="86"/>
      <c r="AD74" s="86"/>
      <c r="AE74" s="87" t="str">
        <f>L_cham</f>
        <v>13/04/2024</v>
      </c>
      <c r="AF74" s="87">
        <f>L_Nop</f>
        <v>45397</v>
      </c>
      <c r="AG74" s="88"/>
      <c r="AH74" s="89"/>
      <c r="AI74" s="89"/>
      <c r="AJ74" s="89"/>
      <c r="AK74" s="90"/>
      <c r="AL74" s="91" t="str">
        <f t="shared" si="13"/>
        <v/>
      </c>
      <c r="AM74" s="92" t="str">
        <f t="shared" si="14"/>
        <v/>
      </c>
      <c r="AN74" s="93" t="str">
        <f t="shared" si="15"/>
        <v/>
      </c>
      <c r="AO74" s="93" t="str">
        <f>L_luu1</f>
        <v/>
      </c>
      <c r="AP74" s="94" t="str">
        <f>L_luu2</f>
        <v/>
      </c>
      <c r="AQ74" s="95" t="str">
        <f>L_Luu3</f>
        <v/>
      </c>
      <c r="AR74" s="94"/>
      <c r="AS74" s="94"/>
      <c r="AT74" s="96" t="str">
        <f>L_Loc</f>
        <v/>
      </c>
      <c r="AU74" s="97" t="str">
        <f>L_Loc</f>
        <v/>
      </c>
      <c r="AW74" s="98">
        <v>286</v>
      </c>
    </row>
    <row r="75" spans="1:49" s="98" customFormat="1" ht="17.25" x14ac:dyDescent="0.3">
      <c r="A75" s="74" t="str">
        <f>L_time</f>
        <v/>
      </c>
      <c r="B75" s="75" t="str">
        <f>L_TGca</f>
        <v/>
      </c>
      <c r="C75" s="76"/>
      <c r="D75" s="75" t="str">
        <f t="shared" si="12"/>
        <v/>
      </c>
      <c r="E75" s="77">
        <v>68</v>
      </c>
      <c r="F75" s="100" t="s">
        <v>94</v>
      </c>
      <c r="G75" s="79" t="s">
        <v>189</v>
      </c>
      <c r="H75" s="80" t="s">
        <v>224</v>
      </c>
      <c r="I75" s="79">
        <v>4</v>
      </c>
      <c r="J75" s="79" t="s">
        <v>72</v>
      </c>
      <c r="K75" s="79" t="str">
        <f>L_Loc</f>
        <v/>
      </c>
      <c r="L75" s="81" t="s">
        <v>243</v>
      </c>
      <c r="M75" s="79" t="str">
        <f>_Ngay</f>
        <v>(Thứ 7)</v>
      </c>
      <c r="N75" s="82" t="s">
        <v>73</v>
      </c>
      <c r="O75" s="83" t="s">
        <v>275</v>
      </c>
      <c r="P75" s="79">
        <f>L_SV_P</f>
        <v>0</v>
      </c>
      <c r="Q75" s="84">
        <f>L_SP</f>
        <v>0</v>
      </c>
      <c r="R75" s="85"/>
      <c r="S75" s="85"/>
      <c r="T75" s="85"/>
      <c r="U75" s="85"/>
      <c r="V75" s="85"/>
      <c r="W75" s="85"/>
      <c r="X75" s="85"/>
      <c r="Y75" s="85" t="s">
        <v>74</v>
      </c>
      <c r="Z75" s="85"/>
      <c r="AA75" s="85"/>
      <c r="AB75" s="85"/>
      <c r="AC75" s="86"/>
      <c r="AD75" s="86"/>
      <c r="AE75" s="87" t="str">
        <f>L_cham</f>
        <v>13/04/2024</v>
      </c>
      <c r="AF75" s="87">
        <f>L_Nop</f>
        <v>45397</v>
      </c>
      <c r="AG75" s="88"/>
      <c r="AH75" s="89"/>
      <c r="AI75" s="89"/>
      <c r="AJ75" s="89"/>
      <c r="AK75" s="90"/>
      <c r="AL75" s="91" t="str">
        <f t="shared" si="13"/>
        <v/>
      </c>
      <c r="AM75" s="92" t="str">
        <f t="shared" si="14"/>
        <v/>
      </c>
      <c r="AN75" s="93" t="str">
        <f t="shared" si="15"/>
        <v/>
      </c>
      <c r="AO75" s="93" t="str">
        <f>L_luu1</f>
        <v/>
      </c>
      <c r="AP75" s="94" t="str">
        <f>L_luu2</f>
        <v/>
      </c>
      <c r="AQ75" s="95" t="str">
        <f>L_Luu3</f>
        <v/>
      </c>
      <c r="AR75" s="94"/>
      <c r="AS75" s="94"/>
      <c r="AT75" s="96" t="str">
        <f>L_Loc</f>
        <v/>
      </c>
      <c r="AU75" s="97" t="str">
        <f>L_Loc</f>
        <v/>
      </c>
      <c r="AW75" s="98">
        <v>286</v>
      </c>
    </row>
    <row r="76" spans="1:49" s="98" customFormat="1" ht="17.25" x14ac:dyDescent="0.3">
      <c r="A76" s="74" t="str">
        <f>L_time</f>
        <v/>
      </c>
      <c r="B76" s="75" t="str">
        <f>L_TGca</f>
        <v/>
      </c>
      <c r="C76" s="76"/>
      <c r="D76" s="75" t="str">
        <f t="shared" si="12"/>
        <v/>
      </c>
      <c r="E76" s="77">
        <v>69</v>
      </c>
      <c r="F76" s="100" t="s">
        <v>95</v>
      </c>
      <c r="G76" s="79" t="s">
        <v>189</v>
      </c>
      <c r="H76" s="80" t="s">
        <v>224</v>
      </c>
      <c r="I76" s="79">
        <v>4</v>
      </c>
      <c r="J76" s="79" t="s">
        <v>72</v>
      </c>
      <c r="K76" s="79" t="str">
        <f>L_Loc</f>
        <v/>
      </c>
      <c r="L76" s="81" t="s">
        <v>243</v>
      </c>
      <c r="M76" s="79" t="str">
        <f>_Ngay</f>
        <v>(Thứ 7)</v>
      </c>
      <c r="N76" s="82" t="s">
        <v>73</v>
      </c>
      <c r="O76" s="83" t="s">
        <v>276</v>
      </c>
      <c r="P76" s="79">
        <f>L_SV_P</f>
        <v>0</v>
      </c>
      <c r="Q76" s="84">
        <f>L_SP</f>
        <v>0</v>
      </c>
      <c r="R76" s="85"/>
      <c r="S76" s="85"/>
      <c r="T76" s="85"/>
      <c r="U76" s="85"/>
      <c r="V76" s="85"/>
      <c r="W76" s="85"/>
      <c r="X76" s="85"/>
      <c r="Y76" s="85" t="s">
        <v>74</v>
      </c>
      <c r="Z76" s="85"/>
      <c r="AA76" s="85"/>
      <c r="AB76" s="85"/>
      <c r="AC76" s="86"/>
      <c r="AD76" s="86"/>
      <c r="AE76" s="87" t="str">
        <f>L_cham</f>
        <v>13/04/2024</v>
      </c>
      <c r="AF76" s="87">
        <f>L_Nop</f>
        <v>45397</v>
      </c>
      <c r="AG76" s="88"/>
      <c r="AH76" s="89"/>
      <c r="AI76" s="89"/>
      <c r="AJ76" s="89"/>
      <c r="AK76" s="90"/>
      <c r="AL76" s="91" t="str">
        <f t="shared" si="13"/>
        <v/>
      </c>
      <c r="AM76" s="92" t="str">
        <f t="shared" si="14"/>
        <v/>
      </c>
      <c r="AN76" s="93" t="str">
        <f t="shared" si="15"/>
        <v/>
      </c>
      <c r="AO76" s="93" t="str">
        <f>L_luu1</f>
        <v/>
      </c>
      <c r="AP76" s="94" t="str">
        <f>L_luu2</f>
        <v/>
      </c>
      <c r="AQ76" s="95" t="str">
        <f>L_Luu3</f>
        <v/>
      </c>
      <c r="AR76" s="94"/>
      <c r="AS76" s="94"/>
      <c r="AT76" s="96" t="str">
        <f>L_Loc</f>
        <v/>
      </c>
      <c r="AU76" s="97" t="str">
        <f>L_Loc</f>
        <v/>
      </c>
      <c r="AW76" s="98">
        <v>286</v>
      </c>
    </row>
    <row r="77" spans="1:49" s="98" customFormat="1" ht="17.25" x14ac:dyDescent="0.3">
      <c r="A77" s="74" t="str">
        <f>L_time</f>
        <v/>
      </c>
      <c r="B77" s="75" t="str">
        <f>L_TGca</f>
        <v/>
      </c>
      <c r="C77" s="76"/>
      <c r="D77" s="75" t="str">
        <f t="shared" si="12"/>
        <v/>
      </c>
      <c r="E77" s="77">
        <v>70</v>
      </c>
      <c r="F77" s="100" t="s">
        <v>96</v>
      </c>
      <c r="G77" s="79" t="s">
        <v>189</v>
      </c>
      <c r="H77" s="80" t="s">
        <v>224</v>
      </c>
      <c r="I77" s="79">
        <v>4</v>
      </c>
      <c r="J77" s="79" t="s">
        <v>72</v>
      </c>
      <c r="K77" s="79" t="str">
        <f>L_Loc</f>
        <v/>
      </c>
      <c r="L77" s="81" t="s">
        <v>243</v>
      </c>
      <c r="M77" s="79" t="str">
        <f>_Ngay</f>
        <v>(Thứ 7)</v>
      </c>
      <c r="N77" s="82" t="s">
        <v>73</v>
      </c>
      <c r="O77" s="83" t="s">
        <v>260</v>
      </c>
      <c r="P77" s="79">
        <f>L_SV_P</f>
        <v>0</v>
      </c>
      <c r="Q77" s="84">
        <f>L_SP</f>
        <v>0</v>
      </c>
      <c r="R77" s="85"/>
      <c r="S77" s="85"/>
      <c r="T77" s="85"/>
      <c r="U77" s="85"/>
      <c r="V77" s="85"/>
      <c r="W77" s="85"/>
      <c r="X77" s="85"/>
      <c r="Y77" s="85" t="s">
        <v>74</v>
      </c>
      <c r="Z77" s="85"/>
      <c r="AA77" s="85"/>
      <c r="AB77" s="85"/>
      <c r="AC77" s="86"/>
      <c r="AD77" s="86"/>
      <c r="AE77" s="87" t="str">
        <f>L_cham</f>
        <v>13/04/2024</v>
      </c>
      <c r="AF77" s="87">
        <f>L_Nop</f>
        <v>45397</v>
      </c>
      <c r="AG77" s="88"/>
      <c r="AH77" s="89"/>
      <c r="AI77" s="89"/>
      <c r="AJ77" s="89"/>
      <c r="AK77" s="90"/>
      <c r="AL77" s="91" t="str">
        <f t="shared" si="13"/>
        <v/>
      </c>
      <c r="AM77" s="92" t="str">
        <f t="shared" si="14"/>
        <v/>
      </c>
      <c r="AN77" s="93" t="str">
        <f t="shared" si="15"/>
        <v/>
      </c>
      <c r="AO77" s="93" t="str">
        <f>L_luu1</f>
        <v/>
      </c>
      <c r="AP77" s="94" t="str">
        <f>L_luu2</f>
        <v/>
      </c>
      <c r="AQ77" s="95" t="str">
        <f>L_Luu3</f>
        <v/>
      </c>
      <c r="AR77" s="94"/>
      <c r="AS77" s="94"/>
      <c r="AT77" s="96" t="str">
        <f>L_Loc</f>
        <v/>
      </c>
      <c r="AU77" s="97" t="str">
        <f>L_Loc</f>
        <v/>
      </c>
      <c r="AW77" s="98">
        <v>286</v>
      </c>
    </row>
    <row r="78" spans="1:49" s="98" customFormat="1" ht="17.25" x14ac:dyDescent="0.3">
      <c r="A78" s="74" t="str">
        <f>L_time</f>
        <v/>
      </c>
      <c r="B78" s="75" t="str">
        <f>L_TGca</f>
        <v/>
      </c>
      <c r="C78" s="76"/>
      <c r="D78" s="75" t="str">
        <f t="shared" si="12"/>
        <v/>
      </c>
      <c r="E78" s="77">
        <v>71</v>
      </c>
      <c r="F78" s="100" t="s">
        <v>97</v>
      </c>
      <c r="G78" s="79" t="s">
        <v>189</v>
      </c>
      <c r="H78" s="80" t="s">
        <v>224</v>
      </c>
      <c r="I78" s="79">
        <v>4</v>
      </c>
      <c r="J78" s="79" t="s">
        <v>72</v>
      </c>
      <c r="K78" s="79" t="str">
        <f>L_Loc</f>
        <v/>
      </c>
      <c r="L78" s="81" t="s">
        <v>243</v>
      </c>
      <c r="M78" s="79" t="str">
        <f>_Ngay</f>
        <v>(Thứ 7)</v>
      </c>
      <c r="N78" s="82" t="s">
        <v>73</v>
      </c>
      <c r="O78" s="83" t="s">
        <v>277</v>
      </c>
      <c r="P78" s="79">
        <f>L_SV_P</f>
        <v>0</v>
      </c>
      <c r="Q78" s="84">
        <f>L_SP</f>
        <v>0</v>
      </c>
      <c r="R78" s="85"/>
      <c r="S78" s="85"/>
      <c r="T78" s="85"/>
      <c r="U78" s="85"/>
      <c r="V78" s="85"/>
      <c r="W78" s="85"/>
      <c r="X78" s="85"/>
      <c r="Y78" s="85" t="s">
        <v>74</v>
      </c>
      <c r="Z78" s="85"/>
      <c r="AA78" s="85"/>
      <c r="AB78" s="85"/>
      <c r="AC78" s="86"/>
      <c r="AD78" s="86"/>
      <c r="AE78" s="87" t="str">
        <f>L_cham</f>
        <v>13/04/2024</v>
      </c>
      <c r="AF78" s="87">
        <f>L_Nop</f>
        <v>45397</v>
      </c>
      <c r="AG78" s="88"/>
      <c r="AH78" s="89"/>
      <c r="AI78" s="89"/>
      <c r="AJ78" s="89"/>
      <c r="AK78" s="90"/>
      <c r="AL78" s="91" t="str">
        <f t="shared" si="13"/>
        <v/>
      </c>
      <c r="AM78" s="92" t="str">
        <f t="shared" si="14"/>
        <v/>
      </c>
      <c r="AN78" s="93" t="str">
        <f t="shared" si="15"/>
        <v/>
      </c>
      <c r="AO78" s="93" t="str">
        <f>L_luu1</f>
        <v/>
      </c>
      <c r="AP78" s="94" t="str">
        <f>L_luu2</f>
        <v/>
      </c>
      <c r="AQ78" s="95" t="str">
        <f>L_Luu3</f>
        <v/>
      </c>
      <c r="AR78" s="94"/>
      <c r="AS78" s="94"/>
      <c r="AT78" s="96" t="str">
        <f>L_Loc</f>
        <v/>
      </c>
      <c r="AU78" s="97" t="str">
        <f>L_Loc</f>
        <v/>
      </c>
      <c r="AW78" s="98">
        <v>286</v>
      </c>
    </row>
    <row r="79" spans="1:49" s="98" customFormat="1" ht="17.25" x14ac:dyDescent="0.3">
      <c r="A79" s="74" t="str">
        <f>L_time</f>
        <v/>
      </c>
      <c r="B79" s="75" t="str">
        <f>L_TGca</f>
        <v/>
      </c>
      <c r="C79" s="76"/>
      <c r="D79" s="75" t="str">
        <f t="shared" si="12"/>
        <v/>
      </c>
      <c r="E79" s="77">
        <v>72</v>
      </c>
      <c r="F79" s="100" t="s">
        <v>120</v>
      </c>
      <c r="G79" s="79" t="s">
        <v>149</v>
      </c>
      <c r="H79" s="80" t="s">
        <v>150</v>
      </c>
      <c r="I79" s="79">
        <v>3</v>
      </c>
      <c r="J79" s="79" t="s">
        <v>72</v>
      </c>
      <c r="K79" s="79" t="str">
        <f>L_Loc</f>
        <v/>
      </c>
      <c r="L79" s="81" t="s">
        <v>243</v>
      </c>
      <c r="M79" s="79" t="str">
        <f>_Ngay</f>
        <v>(Thứ 7)</v>
      </c>
      <c r="N79" s="82" t="s">
        <v>73</v>
      </c>
      <c r="O79" s="83">
        <v>58</v>
      </c>
      <c r="P79" s="79">
        <f>L_SV_P</f>
        <v>0</v>
      </c>
      <c r="Q79" s="84">
        <f>L_SP</f>
        <v>0</v>
      </c>
      <c r="R79" s="85"/>
      <c r="S79" s="85"/>
      <c r="T79" s="85"/>
      <c r="U79" s="85"/>
      <c r="V79" s="85"/>
      <c r="W79" s="85"/>
      <c r="X79" s="85"/>
      <c r="Y79" s="85" t="s">
        <v>74</v>
      </c>
      <c r="Z79" s="85"/>
      <c r="AA79" s="85"/>
      <c r="AB79" s="85"/>
      <c r="AC79" s="86"/>
      <c r="AD79" s="86"/>
      <c r="AE79" s="87" t="str">
        <f>L_cham</f>
        <v>13/04/2024</v>
      </c>
      <c r="AF79" s="87">
        <f>L_Nop</f>
        <v>45397</v>
      </c>
      <c r="AG79" s="88"/>
      <c r="AH79" s="89"/>
      <c r="AI79" s="89"/>
      <c r="AJ79" s="89"/>
      <c r="AK79" s="90"/>
      <c r="AL79" s="91" t="str">
        <f t="shared" si="13"/>
        <v/>
      </c>
      <c r="AM79" s="92" t="str">
        <f t="shared" si="14"/>
        <v/>
      </c>
      <c r="AN79" s="93" t="str">
        <f t="shared" si="15"/>
        <v/>
      </c>
      <c r="AO79" s="93" t="str">
        <f>L_luu1</f>
        <v/>
      </c>
      <c r="AP79" s="94" t="str">
        <f>L_luu2</f>
        <v/>
      </c>
      <c r="AQ79" s="95" t="str">
        <f>L_Luu3</f>
        <v/>
      </c>
      <c r="AR79" s="94"/>
      <c r="AS79" s="94"/>
      <c r="AT79" s="96" t="str">
        <f>L_Loc</f>
        <v/>
      </c>
      <c r="AU79" s="97" t="str">
        <f>L_Loc</f>
        <v/>
      </c>
      <c r="AW79" s="98">
        <v>286</v>
      </c>
    </row>
    <row r="80" spans="1:49" s="98" customFormat="1" ht="17.25" x14ac:dyDescent="0.3">
      <c r="A80" s="74" t="str">
        <f>L_time</f>
        <v/>
      </c>
      <c r="B80" s="75" t="str">
        <f>L_TGca</f>
        <v/>
      </c>
      <c r="C80" s="76"/>
      <c r="D80" s="75" t="str">
        <f t="shared" si="12"/>
        <v/>
      </c>
      <c r="E80" s="77">
        <v>73</v>
      </c>
      <c r="F80" s="100" t="s">
        <v>121</v>
      </c>
      <c r="G80" s="79" t="s">
        <v>149</v>
      </c>
      <c r="H80" s="80" t="s">
        <v>150</v>
      </c>
      <c r="I80" s="79">
        <v>3</v>
      </c>
      <c r="J80" s="79" t="s">
        <v>72</v>
      </c>
      <c r="K80" s="79" t="str">
        <f>L_Loc</f>
        <v/>
      </c>
      <c r="L80" s="81" t="s">
        <v>243</v>
      </c>
      <c r="M80" s="79" t="str">
        <f>_Ngay</f>
        <v>(Thứ 7)</v>
      </c>
      <c r="N80" s="82" t="s">
        <v>73</v>
      </c>
      <c r="O80" s="83">
        <v>60</v>
      </c>
      <c r="P80" s="79">
        <f>L_SV_P</f>
        <v>0</v>
      </c>
      <c r="Q80" s="84">
        <f>L_SP</f>
        <v>0</v>
      </c>
      <c r="R80" s="85"/>
      <c r="S80" s="85"/>
      <c r="T80" s="85"/>
      <c r="U80" s="85"/>
      <c r="V80" s="85"/>
      <c r="W80" s="85"/>
      <c r="X80" s="85"/>
      <c r="Y80" s="85" t="s">
        <v>74</v>
      </c>
      <c r="Z80" s="85"/>
      <c r="AA80" s="85"/>
      <c r="AB80" s="85"/>
      <c r="AC80" s="86"/>
      <c r="AD80" s="86"/>
      <c r="AE80" s="87" t="str">
        <f>L_cham</f>
        <v>13/04/2024</v>
      </c>
      <c r="AF80" s="87">
        <f>L_Nop</f>
        <v>45397</v>
      </c>
      <c r="AG80" s="88"/>
      <c r="AH80" s="89"/>
      <c r="AI80" s="89"/>
      <c r="AJ80" s="89"/>
      <c r="AK80" s="90"/>
      <c r="AL80" s="91" t="str">
        <f t="shared" si="13"/>
        <v/>
      </c>
      <c r="AM80" s="92" t="str">
        <f t="shared" si="14"/>
        <v/>
      </c>
      <c r="AN80" s="93" t="str">
        <f t="shared" si="15"/>
        <v/>
      </c>
      <c r="AO80" s="93" t="str">
        <f>L_luu1</f>
        <v/>
      </c>
      <c r="AP80" s="94" t="str">
        <f>L_luu2</f>
        <v/>
      </c>
      <c r="AQ80" s="95" t="str">
        <f>L_Luu3</f>
        <v/>
      </c>
      <c r="AR80" s="94"/>
      <c r="AS80" s="94"/>
      <c r="AT80" s="96" t="str">
        <f>L_Loc</f>
        <v/>
      </c>
      <c r="AU80" s="97" t="str">
        <f>L_Loc</f>
        <v/>
      </c>
      <c r="AW80" s="98">
        <v>286</v>
      </c>
    </row>
    <row r="81" spans="1:49" s="98" customFormat="1" ht="17.25" x14ac:dyDescent="0.3">
      <c r="A81" s="74" t="str">
        <f>L_time</f>
        <v/>
      </c>
      <c r="B81" s="75" t="str">
        <f>L_TGca</f>
        <v/>
      </c>
      <c r="C81" s="76"/>
      <c r="D81" s="75" t="str">
        <f t="shared" si="12"/>
        <v/>
      </c>
      <c r="E81" s="77">
        <v>74</v>
      </c>
      <c r="F81" s="100" t="s">
        <v>108</v>
      </c>
      <c r="G81" s="79" t="s">
        <v>106</v>
      </c>
      <c r="H81" s="80" t="s">
        <v>107</v>
      </c>
      <c r="I81" s="79">
        <v>3</v>
      </c>
      <c r="J81" s="79" t="s">
        <v>79</v>
      </c>
      <c r="K81" s="79" t="str">
        <f>L_Loc</f>
        <v/>
      </c>
      <c r="L81" s="81">
        <v>45396</v>
      </c>
      <c r="M81" s="79" t="str">
        <f>_Ngay</f>
        <v>(Cnhật)</v>
      </c>
      <c r="N81" s="82">
        <v>6</v>
      </c>
      <c r="O81" s="83" t="s">
        <v>270</v>
      </c>
      <c r="P81" s="79">
        <f>L_SV_P</f>
        <v>0</v>
      </c>
      <c r="Q81" s="84">
        <f>L_SP</f>
        <v>0</v>
      </c>
      <c r="R81" s="85">
        <v>4</v>
      </c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6"/>
      <c r="AD81" s="86"/>
      <c r="AE81" s="87">
        <f>L_cham</f>
        <v>45397</v>
      </c>
      <c r="AF81" s="87">
        <f>L_Nop</f>
        <v>45403</v>
      </c>
      <c r="AG81" s="88" t="s">
        <v>157</v>
      </c>
      <c r="AH81" s="89"/>
      <c r="AI81" s="89"/>
      <c r="AJ81" s="89"/>
      <c r="AK81" s="90"/>
      <c r="AL81" s="91" t="str">
        <f t="shared" si="13"/>
        <v/>
      </c>
      <c r="AM81" s="92" t="str">
        <f t="shared" si="14"/>
        <v/>
      </c>
      <c r="AN81" s="93" t="str">
        <f t="shared" si="15"/>
        <v/>
      </c>
      <c r="AO81" s="93" t="str">
        <f>L_luu1</f>
        <v/>
      </c>
      <c r="AP81" s="94" t="str">
        <f>L_luu2</f>
        <v/>
      </c>
      <c r="AQ81" s="95" t="str">
        <f>L_Luu3</f>
        <v/>
      </c>
      <c r="AR81" s="94"/>
      <c r="AS81" s="94"/>
      <c r="AT81" s="96" t="str">
        <f>L_Loc</f>
        <v/>
      </c>
      <c r="AU81" s="97" t="str">
        <f>L_Loc</f>
        <v/>
      </c>
      <c r="AW81" s="98">
        <v>286</v>
      </c>
    </row>
    <row r="82" spans="1:49" s="98" customFormat="1" ht="17.25" x14ac:dyDescent="0.3">
      <c r="A82" s="74" t="str">
        <f>L_time</f>
        <v/>
      </c>
      <c r="B82" s="75" t="str">
        <f>L_TGca</f>
        <v/>
      </c>
      <c r="C82" s="76"/>
      <c r="D82" s="75" t="str">
        <f t="shared" si="12"/>
        <v/>
      </c>
      <c r="E82" s="77">
        <v>75</v>
      </c>
      <c r="F82" s="100" t="s">
        <v>112</v>
      </c>
      <c r="G82" s="79" t="s">
        <v>106</v>
      </c>
      <c r="H82" s="80" t="s">
        <v>107</v>
      </c>
      <c r="I82" s="79">
        <v>3</v>
      </c>
      <c r="J82" s="79" t="s">
        <v>79</v>
      </c>
      <c r="K82" s="79" t="str">
        <f>L_Loc</f>
        <v/>
      </c>
      <c r="L82" s="81">
        <v>45396</v>
      </c>
      <c r="M82" s="79" t="str">
        <f>_Ngay</f>
        <v>(Cnhật)</v>
      </c>
      <c r="N82" s="82">
        <v>6</v>
      </c>
      <c r="O82" s="83" t="s">
        <v>274</v>
      </c>
      <c r="P82" s="79">
        <f>L_SV_P</f>
        <v>0</v>
      </c>
      <c r="Q82" s="84">
        <f>L_SP</f>
        <v>0</v>
      </c>
      <c r="R82" s="85">
        <v>4</v>
      </c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6"/>
      <c r="AD82" s="86"/>
      <c r="AE82" s="87">
        <f>L_cham</f>
        <v>45397</v>
      </c>
      <c r="AF82" s="87">
        <f>L_Nop</f>
        <v>45403</v>
      </c>
      <c r="AG82" s="88" t="s">
        <v>157</v>
      </c>
      <c r="AH82" s="89"/>
      <c r="AI82" s="89"/>
      <c r="AJ82" s="89"/>
      <c r="AK82" s="90"/>
      <c r="AL82" s="91" t="str">
        <f t="shared" si="13"/>
        <v/>
      </c>
      <c r="AM82" s="92" t="str">
        <f t="shared" si="14"/>
        <v/>
      </c>
      <c r="AN82" s="93" t="str">
        <f t="shared" si="15"/>
        <v/>
      </c>
      <c r="AO82" s="93" t="str">
        <f>L_luu1</f>
        <v/>
      </c>
      <c r="AP82" s="94" t="str">
        <f>L_luu2</f>
        <v/>
      </c>
      <c r="AQ82" s="95" t="str">
        <f>L_Luu3</f>
        <v/>
      </c>
      <c r="AR82" s="94"/>
      <c r="AS82" s="94"/>
      <c r="AT82" s="96" t="str">
        <f>L_Loc</f>
        <v/>
      </c>
      <c r="AU82" s="97" t="str">
        <f>L_Loc</f>
        <v/>
      </c>
      <c r="AW82" s="98">
        <v>286</v>
      </c>
    </row>
    <row r="83" spans="1:49" s="98" customFormat="1" ht="17.25" x14ac:dyDescent="0.3">
      <c r="A83" s="74" t="str">
        <f>L_time</f>
        <v/>
      </c>
      <c r="B83" s="75" t="str">
        <f>L_TGca</f>
        <v/>
      </c>
      <c r="C83" s="76"/>
      <c r="D83" s="75" t="str">
        <f t="shared" si="12"/>
        <v/>
      </c>
      <c r="E83" s="77">
        <v>76</v>
      </c>
      <c r="F83" s="100" t="s">
        <v>113</v>
      </c>
      <c r="G83" s="79" t="s">
        <v>106</v>
      </c>
      <c r="H83" s="80" t="s">
        <v>107</v>
      </c>
      <c r="I83" s="79">
        <v>3</v>
      </c>
      <c r="J83" s="79" t="s">
        <v>79</v>
      </c>
      <c r="K83" s="79" t="str">
        <f>L_Loc</f>
        <v/>
      </c>
      <c r="L83" s="81">
        <v>45396</v>
      </c>
      <c r="M83" s="79" t="str">
        <f>_Ngay</f>
        <v>(Cnhật)</v>
      </c>
      <c r="N83" s="82">
        <v>7</v>
      </c>
      <c r="O83" s="83" t="s">
        <v>278</v>
      </c>
      <c r="P83" s="79">
        <f>L_SV_P</f>
        <v>0</v>
      </c>
      <c r="Q83" s="84">
        <f>L_SP</f>
        <v>0</v>
      </c>
      <c r="R83" s="85">
        <v>4</v>
      </c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6"/>
      <c r="AD83" s="86"/>
      <c r="AE83" s="87">
        <f>L_cham</f>
        <v>45397</v>
      </c>
      <c r="AF83" s="87">
        <f>L_Nop</f>
        <v>45403</v>
      </c>
      <c r="AG83" s="88" t="s">
        <v>158</v>
      </c>
      <c r="AH83" s="89"/>
      <c r="AI83" s="89"/>
      <c r="AJ83" s="89"/>
      <c r="AK83" s="90"/>
      <c r="AL83" s="91" t="str">
        <f t="shared" si="13"/>
        <v/>
      </c>
      <c r="AM83" s="92" t="str">
        <f t="shared" si="14"/>
        <v/>
      </c>
      <c r="AN83" s="93" t="str">
        <f t="shared" si="15"/>
        <v/>
      </c>
      <c r="AO83" s="93" t="str">
        <f>L_luu1</f>
        <v/>
      </c>
      <c r="AP83" s="94" t="str">
        <f>L_luu2</f>
        <v/>
      </c>
      <c r="AQ83" s="95" t="str">
        <f>L_Luu3</f>
        <v/>
      </c>
      <c r="AR83" s="94"/>
      <c r="AS83" s="94"/>
      <c r="AT83" s="96" t="str">
        <f>L_Loc</f>
        <v/>
      </c>
      <c r="AU83" s="97" t="str">
        <f>L_Loc</f>
        <v/>
      </c>
      <c r="AW83" s="98">
        <v>286</v>
      </c>
    </row>
    <row r="84" spans="1:49" s="98" customFormat="1" ht="17.25" x14ac:dyDescent="0.3">
      <c r="A84" s="74" t="str">
        <f>L_time</f>
        <v/>
      </c>
      <c r="B84" s="75" t="str">
        <f>L_TGca</f>
        <v/>
      </c>
      <c r="C84" s="76"/>
      <c r="D84" s="75" t="str">
        <f t="shared" si="12"/>
        <v/>
      </c>
      <c r="E84" s="77">
        <v>77</v>
      </c>
      <c r="F84" s="100" t="s">
        <v>114</v>
      </c>
      <c r="G84" s="79" t="s">
        <v>106</v>
      </c>
      <c r="H84" s="80" t="s">
        <v>107</v>
      </c>
      <c r="I84" s="79">
        <v>3</v>
      </c>
      <c r="J84" s="79" t="s">
        <v>79</v>
      </c>
      <c r="K84" s="79" t="str">
        <f>L_Loc</f>
        <v/>
      </c>
      <c r="L84" s="81">
        <v>45396</v>
      </c>
      <c r="M84" s="79" t="str">
        <f>_Ngay</f>
        <v>(Cnhật)</v>
      </c>
      <c r="N84" s="82">
        <v>7</v>
      </c>
      <c r="O84" s="83" t="s">
        <v>277</v>
      </c>
      <c r="P84" s="79">
        <f>L_SV_P</f>
        <v>0</v>
      </c>
      <c r="Q84" s="84">
        <f>L_SP</f>
        <v>0</v>
      </c>
      <c r="R84" s="85">
        <v>4</v>
      </c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6"/>
      <c r="AD84" s="86"/>
      <c r="AE84" s="87">
        <f>L_cham</f>
        <v>45397</v>
      </c>
      <c r="AF84" s="87">
        <f>L_Nop</f>
        <v>45403</v>
      </c>
      <c r="AG84" s="88" t="s">
        <v>158</v>
      </c>
      <c r="AH84" s="89"/>
      <c r="AI84" s="89"/>
      <c r="AJ84" s="89"/>
      <c r="AK84" s="90"/>
      <c r="AL84" s="91" t="str">
        <f t="shared" si="13"/>
        <v/>
      </c>
      <c r="AM84" s="92" t="str">
        <f t="shared" si="14"/>
        <v/>
      </c>
      <c r="AN84" s="93" t="str">
        <f t="shared" si="15"/>
        <v/>
      </c>
      <c r="AO84" s="93" t="str">
        <f>L_luu1</f>
        <v/>
      </c>
      <c r="AP84" s="94" t="str">
        <f>L_luu2</f>
        <v/>
      </c>
      <c r="AQ84" s="95" t="str">
        <f>L_Luu3</f>
        <v/>
      </c>
      <c r="AR84" s="94"/>
      <c r="AS84" s="94"/>
      <c r="AT84" s="96" t="str">
        <f>L_Loc</f>
        <v/>
      </c>
      <c r="AU84" s="97" t="str">
        <f>L_Loc</f>
        <v/>
      </c>
      <c r="AW84" s="98">
        <v>286</v>
      </c>
    </row>
    <row r="85" spans="1:49" s="98" customFormat="1" ht="17.25" x14ac:dyDescent="0.3">
      <c r="A85" s="74" t="str">
        <f>L_time</f>
        <v/>
      </c>
      <c r="B85" s="75" t="str">
        <f>L_TGca</f>
        <v/>
      </c>
      <c r="C85" s="76"/>
      <c r="D85" s="75" t="str">
        <f t="shared" si="12"/>
        <v/>
      </c>
      <c r="E85" s="77">
        <v>78</v>
      </c>
      <c r="F85" s="100" t="s">
        <v>162</v>
      </c>
      <c r="G85" s="79" t="s">
        <v>194</v>
      </c>
      <c r="H85" s="80" t="s">
        <v>229</v>
      </c>
      <c r="I85" s="79">
        <v>2</v>
      </c>
      <c r="J85" s="79" t="s">
        <v>105</v>
      </c>
      <c r="K85" s="79" t="str">
        <f>L_Loc</f>
        <v/>
      </c>
      <c r="L85" s="81" t="s">
        <v>244</v>
      </c>
      <c r="M85" s="79" t="str">
        <f>_Ngay</f>
        <v>(Thứ 2)</v>
      </c>
      <c r="N85" s="82">
        <v>3</v>
      </c>
      <c r="O85" s="83" t="s">
        <v>281</v>
      </c>
      <c r="P85" s="79">
        <f>L_SV_P</f>
        <v>37</v>
      </c>
      <c r="Q85" s="84">
        <f>L_SP</f>
        <v>4</v>
      </c>
      <c r="R85" s="85"/>
      <c r="S85" s="85"/>
      <c r="T85" s="85"/>
      <c r="U85" s="85"/>
      <c r="V85" s="85"/>
      <c r="W85" s="85">
        <v>4</v>
      </c>
      <c r="X85" s="85">
        <v>4</v>
      </c>
      <c r="Y85" s="85"/>
      <c r="Z85" s="85"/>
      <c r="AA85" s="85"/>
      <c r="AB85" s="85"/>
      <c r="AC85" s="86"/>
      <c r="AD85" s="86"/>
      <c r="AE85" s="87">
        <f>L_cham</f>
        <v>45398</v>
      </c>
      <c r="AF85" s="87">
        <f>L_Nop</f>
        <v>45404</v>
      </c>
      <c r="AG85" s="88"/>
      <c r="AH85" s="89"/>
      <c r="AI85" s="89"/>
      <c r="AJ85" s="89"/>
      <c r="AK85" s="90"/>
      <c r="AL85" s="91" t="str">
        <f t="shared" si="13"/>
        <v/>
      </c>
      <c r="AM85" s="92">
        <f t="shared" si="14"/>
        <v>35</v>
      </c>
      <c r="AN85" s="93" t="str">
        <f t="shared" si="15"/>
        <v/>
      </c>
      <c r="AO85" s="93" t="str">
        <f>L_luu1</f>
        <v/>
      </c>
      <c r="AP85" s="94" t="str">
        <f>L_luu2</f>
        <v/>
      </c>
      <c r="AQ85" s="95" t="str">
        <f>L_Luu3</f>
        <v/>
      </c>
      <c r="AR85" s="94"/>
      <c r="AS85" s="94"/>
      <c r="AT85" s="96" t="str">
        <f>L_Loc</f>
        <v/>
      </c>
      <c r="AU85" s="97" t="str">
        <f>L_Loc</f>
        <v/>
      </c>
      <c r="AW85" s="98">
        <v>286</v>
      </c>
    </row>
    <row r="86" spans="1:49" s="98" customFormat="1" ht="17.25" x14ac:dyDescent="0.3">
      <c r="A86" s="74" t="str">
        <f>L_time</f>
        <v/>
      </c>
      <c r="B86" s="75" t="str">
        <f>L_TGca</f>
        <v/>
      </c>
      <c r="C86" s="76"/>
      <c r="D86" s="75" t="str">
        <f t="shared" si="12"/>
        <v/>
      </c>
      <c r="E86" s="77">
        <v>79</v>
      </c>
      <c r="F86" s="100" t="s">
        <v>130</v>
      </c>
      <c r="G86" s="79" t="s">
        <v>190</v>
      </c>
      <c r="H86" s="80" t="s">
        <v>225</v>
      </c>
      <c r="I86" s="79">
        <v>2</v>
      </c>
      <c r="J86" s="79" t="s">
        <v>72</v>
      </c>
      <c r="K86" s="79" t="str">
        <f>L_Loc</f>
        <v/>
      </c>
      <c r="L86" s="81" t="s">
        <v>244</v>
      </c>
      <c r="M86" s="79" t="str">
        <f>_Ngay</f>
        <v>(Thứ 2)</v>
      </c>
      <c r="N86" s="82" t="s">
        <v>88</v>
      </c>
      <c r="O86" s="83" t="s">
        <v>250</v>
      </c>
      <c r="P86" s="79">
        <f>L_SV_P</f>
        <v>0</v>
      </c>
      <c r="Q86" s="84">
        <f>L_SP</f>
        <v>0</v>
      </c>
      <c r="R86" s="85"/>
      <c r="S86" s="85"/>
      <c r="T86" s="85"/>
      <c r="U86" s="85"/>
      <c r="V86" s="85"/>
      <c r="W86" s="85"/>
      <c r="X86" s="85" t="s">
        <v>74</v>
      </c>
      <c r="Y86" s="85"/>
      <c r="Z86" s="85"/>
      <c r="AA86" s="85"/>
      <c r="AB86" s="85"/>
      <c r="AC86" s="86"/>
      <c r="AD86" s="86"/>
      <c r="AE86" s="87" t="str">
        <f>L_cham</f>
        <v>15/04/2024</v>
      </c>
      <c r="AF86" s="87">
        <f>L_Nop</f>
        <v>45399</v>
      </c>
      <c r="AG86" s="88"/>
      <c r="AH86" s="89"/>
      <c r="AI86" s="89"/>
      <c r="AJ86" s="89"/>
      <c r="AK86" s="90"/>
      <c r="AL86" s="91" t="str">
        <f t="shared" si="13"/>
        <v/>
      </c>
      <c r="AM86" s="92" t="str">
        <f t="shared" si="14"/>
        <v/>
      </c>
      <c r="AN86" s="93" t="str">
        <f t="shared" si="15"/>
        <v/>
      </c>
      <c r="AO86" s="93" t="str">
        <f>L_luu1</f>
        <v/>
      </c>
      <c r="AP86" s="94" t="str">
        <f>L_luu2</f>
        <v/>
      </c>
      <c r="AQ86" s="95" t="str">
        <f>L_Luu3</f>
        <v/>
      </c>
      <c r="AR86" s="94"/>
      <c r="AS86" s="94"/>
      <c r="AT86" s="96" t="str">
        <f>L_Loc</f>
        <v/>
      </c>
      <c r="AU86" s="97" t="str">
        <f>L_Loc</f>
        <v/>
      </c>
      <c r="AW86" s="98">
        <v>286</v>
      </c>
    </row>
    <row r="87" spans="1:49" s="98" customFormat="1" ht="17.25" x14ac:dyDescent="0.3">
      <c r="A87" s="74" t="str">
        <f>L_time</f>
        <v/>
      </c>
      <c r="B87" s="75" t="str">
        <f>L_TGca</f>
        <v/>
      </c>
      <c r="C87" s="76"/>
      <c r="D87" s="75" t="str">
        <f t="shared" si="12"/>
        <v/>
      </c>
      <c r="E87" s="77">
        <v>80</v>
      </c>
      <c r="F87" s="100" t="s">
        <v>131</v>
      </c>
      <c r="G87" s="79" t="s">
        <v>190</v>
      </c>
      <c r="H87" s="80" t="s">
        <v>225</v>
      </c>
      <c r="I87" s="79">
        <v>2</v>
      </c>
      <c r="J87" s="79" t="s">
        <v>72</v>
      </c>
      <c r="K87" s="79" t="str">
        <f>L_Loc</f>
        <v/>
      </c>
      <c r="L87" s="81" t="s">
        <v>244</v>
      </c>
      <c r="M87" s="79" t="str">
        <f>_Ngay</f>
        <v>(Thứ 2)</v>
      </c>
      <c r="N87" s="82" t="s">
        <v>88</v>
      </c>
      <c r="O87" s="83" t="s">
        <v>251</v>
      </c>
      <c r="P87" s="79">
        <f>L_SV_P</f>
        <v>0</v>
      </c>
      <c r="Q87" s="84">
        <f>L_SP</f>
        <v>0</v>
      </c>
      <c r="R87" s="85"/>
      <c r="S87" s="85"/>
      <c r="T87" s="85"/>
      <c r="U87" s="85"/>
      <c r="V87" s="85"/>
      <c r="W87" s="85"/>
      <c r="X87" s="85" t="s">
        <v>74</v>
      </c>
      <c r="Y87" s="85"/>
      <c r="Z87" s="85"/>
      <c r="AA87" s="85"/>
      <c r="AB87" s="85"/>
      <c r="AC87" s="86"/>
      <c r="AD87" s="86"/>
      <c r="AE87" s="87" t="str">
        <f>L_cham</f>
        <v>15/04/2024</v>
      </c>
      <c r="AF87" s="87">
        <f>L_Nop</f>
        <v>45399</v>
      </c>
      <c r="AG87" s="88"/>
      <c r="AH87" s="89"/>
      <c r="AI87" s="89"/>
      <c r="AJ87" s="89"/>
      <c r="AK87" s="90"/>
      <c r="AL87" s="91" t="str">
        <f t="shared" si="13"/>
        <v/>
      </c>
      <c r="AM87" s="92" t="str">
        <f t="shared" si="14"/>
        <v/>
      </c>
      <c r="AN87" s="93" t="str">
        <f t="shared" si="15"/>
        <v/>
      </c>
      <c r="AO87" s="93" t="str">
        <f>L_luu1</f>
        <v/>
      </c>
      <c r="AP87" s="94" t="str">
        <f>L_luu2</f>
        <v/>
      </c>
      <c r="AQ87" s="95" t="str">
        <f>L_Luu3</f>
        <v/>
      </c>
      <c r="AR87" s="94"/>
      <c r="AS87" s="94"/>
      <c r="AT87" s="96" t="str">
        <f>L_Loc</f>
        <v/>
      </c>
      <c r="AU87" s="97" t="str">
        <f>L_Loc</f>
        <v/>
      </c>
      <c r="AW87" s="98">
        <v>286</v>
      </c>
    </row>
    <row r="88" spans="1:49" s="98" customFormat="1" ht="17.25" x14ac:dyDescent="0.3">
      <c r="A88" s="74" t="str">
        <f>L_time</f>
        <v/>
      </c>
      <c r="B88" s="75" t="str">
        <f>L_TGca</f>
        <v/>
      </c>
      <c r="C88" s="76"/>
      <c r="D88" s="75" t="str">
        <f t="shared" si="12"/>
        <v/>
      </c>
      <c r="E88" s="77">
        <v>81</v>
      </c>
      <c r="F88" s="100" t="s">
        <v>118</v>
      </c>
      <c r="G88" s="79" t="s">
        <v>191</v>
      </c>
      <c r="H88" s="80" t="s">
        <v>226</v>
      </c>
      <c r="I88" s="79">
        <v>3</v>
      </c>
      <c r="J88" s="79" t="s">
        <v>72</v>
      </c>
      <c r="K88" s="79" t="str">
        <f>L_Loc</f>
        <v/>
      </c>
      <c r="L88" s="81" t="s">
        <v>244</v>
      </c>
      <c r="M88" s="79" t="str">
        <f>_Ngay</f>
        <v>(Thứ 2)</v>
      </c>
      <c r="N88" s="82" t="s">
        <v>88</v>
      </c>
      <c r="O88" s="83" t="s">
        <v>259</v>
      </c>
      <c r="P88" s="79">
        <f>L_SV_P</f>
        <v>0</v>
      </c>
      <c r="Q88" s="84">
        <f>L_SP</f>
        <v>0</v>
      </c>
      <c r="R88" s="85"/>
      <c r="S88" s="85"/>
      <c r="T88" s="85"/>
      <c r="U88" s="85"/>
      <c r="V88" s="85"/>
      <c r="W88" s="85"/>
      <c r="X88" s="85"/>
      <c r="Y88" s="85" t="s">
        <v>74</v>
      </c>
      <c r="Z88" s="85"/>
      <c r="AA88" s="85"/>
      <c r="AB88" s="85"/>
      <c r="AC88" s="86"/>
      <c r="AD88" s="86"/>
      <c r="AE88" s="87" t="str">
        <f>L_cham</f>
        <v>15/04/2024</v>
      </c>
      <c r="AF88" s="87">
        <f>L_Nop</f>
        <v>45399</v>
      </c>
      <c r="AG88" s="88"/>
      <c r="AH88" s="89"/>
      <c r="AI88" s="89"/>
      <c r="AJ88" s="89"/>
      <c r="AK88" s="90"/>
      <c r="AL88" s="91" t="str">
        <f t="shared" si="13"/>
        <v/>
      </c>
      <c r="AM88" s="92" t="str">
        <f t="shared" si="14"/>
        <v/>
      </c>
      <c r="AN88" s="93" t="str">
        <f t="shared" si="15"/>
        <v/>
      </c>
      <c r="AO88" s="93" t="str">
        <f>L_luu1</f>
        <v/>
      </c>
      <c r="AP88" s="94" t="str">
        <f>L_luu2</f>
        <v/>
      </c>
      <c r="AQ88" s="95" t="str">
        <f>L_Luu3</f>
        <v/>
      </c>
      <c r="AR88" s="94"/>
      <c r="AS88" s="94"/>
      <c r="AT88" s="96" t="str">
        <f>L_Loc</f>
        <v/>
      </c>
      <c r="AU88" s="97" t="str">
        <f>L_Loc</f>
        <v/>
      </c>
      <c r="AW88" s="98">
        <v>286</v>
      </c>
    </row>
    <row r="89" spans="1:49" s="98" customFormat="1" ht="17.25" x14ac:dyDescent="0.3">
      <c r="A89" s="74" t="str">
        <f>L_time</f>
        <v/>
      </c>
      <c r="B89" s="75" t="str">
        <f>L_TGca</f>
        <v/>
      </c>
      <c r="C89" s="76"/>
      <c r="D89" s="75" t="str">
        <f t="shared" si="12"/>
        <v/>
      </c>
      <c r="E89" s="77">
        <v>82</v>
      </c>
      <c r="F89" s="100" t="s">
        <v>119</v>
      </c>
      <c r="G89" s="79" t="s">
        <v>191</v>
      </c>
      <c r="H89" s="80" t="s">
        <v>226</v>
      </c>
      <c r="I89" s="79">
        <v>3</v>
      </c>
      <c r="J89" s="79" t="s">
        <v>72</v>
      </c>
      <c r="K89" s="79" t="str">
        <f>L_Loc</f>
        <v/>
      </c>
      <c r="L89" s="81" t="s">
        <v>244</v>
      </c>
      <c r="M89" s="79" t="str">
        <f>_Ngay</f>
        <v>(Thứ 2)</v>
      </c>
      <c r="N89" s="82" t="s">
        <v>88</v>
      </c>
      <c r="O89" s="83" t="s">
        <v>258</v>
      </c>
      <c r="P89" s="79">
        <f>L_SV_P</f>
        <v>0</v>
      </c>
      <c r="Q89" s="84">
        <f>L_SP</f>
        <v>0</v>
      </c>
      <c r="R89" s="85"/>
      <c r="S89" s="85"/>
      <c r="T89" s="85"/>
      <c r="U89" s="85"/>
      <c r="V89" s="85"/>
      <c r="W89" s="85"/>
      <c r="X89" s="85"/>
      <c r="Y89" s="85" t="s">
        <v>74</v>
      </c>
      <c r="Z89" s="85"/>
      <c r="AA89" s="85"/>
      <c r="AB89" s="85"/>
      <c r="AC89" s="86"/>
      <c r="AD89" s="86"/>
      <c r="AE89" s="87" t="str">
        <f>L_cham</f>
        <v>15/04/2024</v>
      </c>
      <c r="AF89" s="87">
        <f>L_Nop</f>
        <v>45399</v>
      </c>
      <c r="AG89" s="88"/>
      <c r="AH89" s="89"/>
      <c r="AI89" s="89"/>
      <c r="AJ89" s="89"/>
      <c r="AK89" s="90"/>
      <c r="AL89" s="91" t="str">
        <f t="shared" si="13"/>
        <v/>
      </c>
      <c r="AM89" s="92" t="str">
        <f t="shared" si="14"/>
        <v/>
      </c>
      <c r="AN89" s="93" t="str">
        <f t="shared" si="15"/>
        <v/>
      </c>
      <c r="AO89" s="93" t="str">
        <f>L_luu1</f>
        <v/>
      </c>
      <c r="AP89" s="94" t="str">
        <f>L_luu2</f>
        <v/>
      </c>
      <c r="AQ89" s="95" t="str">
        <f>L_Luu3</f>
        <v/>
      </c>
      <c r="AR89" s="94"/>
      <c r="AS89" s="94"/>
      <c r="AT89" s="96" t="str">
        <f>L_Loc</f>
        <v/>
      </c>
      <c r="AU89" s="97" t="str">
        <f>L_Loc</f>
        <v/>
      </c>
      <c r="AW89" s="98">
        <v>286</v>
      </c>
    </row>
    <row r="90" spans="1:49" s="98" customFormat="1" ht="17.25" x14ac:dyDescent="0.3">
      <c r="A90" s="74" t="str">
        <f>L_time</f>
        <v/>
      </c>
      <c r="B90" s="75" t="str">
        <f>L_TGca</f>
        <v/>
      </c>
      <c r="C90" s="76"/>
      <c r="D90" s="75" t="str">
        <f t="shared" si="12"/>
        <v/>
      </c>
      <c r="E90" s="77">
        <v>83</v>
      </c>
      <c r="F90" s="100" t="s">
        <v>122</v>
      </c>
      <c r="G90" s="79" t="s">
        <v>191</v>
      </c>
      <c r="H90" s="80" t="s">
        <v>226</v>
      </c>
      <c r="I90" s="79">
        <v>3</v>
      </c>
      <c r="J90" s="79" t="s">
        <v>72</v>
      </c>
      <c r="K90" s="79" t="str">
        <f>L_Loc</f>
        <v/>
      </c>
      <c r="L90" s="81" t="s">
        <v>244</v>
      </c>
      <c r="M90" s="79" t="str">
        <f>_Ngay</f>
        <v>(Thứ 2)</v>
      </c>
      <c r="N90" s="82" t="s">
        <v>88</v>
      </c>
      <c r="O90" s="83" t="s">
        <v>280</v>
      </c>
      <c r="P90" s="79">
        <f>L_SV_P</f>
        <v>0</v>
      </c>
      <c r="Q90" s="84">
        <f>L_SP</f>
        <v>0</v>
      </c>
      <c r="R90" s="85"/>
      <c r="S90" s="85"/>
      <c r="T90" s="85"/>
      <c r="U90" s="85"/>
      <c r="V90" s="85"/>
      <c r="W90" s="85"/>
      <c r="X90" s="85"/>
      <c r="Y90" s="85" t="s">
        <v>74</v>
      </c>
      <c r="Z90" s="85"/>
      <c r="AA90" s="85"/>
      <c r="AB90" s="85"/>
      <c r="AC90" s="86"/>
      <c r="AD90" s="86"/>
      <c r="AE90" s="87" t="str">
        <f>L_cham</f>
        <v>15/04/2024</v>
      </c>
      <c r="AF90" s="87">
        <f>L_Nop</f>
        <v>45399</v>
      </c>
      <c r="AG90" s="88"/>
      <c r="AH90" s="89"/>
      <c r="AI90" s="89"/>
      <c r="AJ90" s="89"/>
      <c r="AK90" s="90"/>
      <c r="AL90" s="91" t="str">
        <f t="shared" si="13"/>
        <v/>
      </c>
      <c r="AM90" s="92" t="str">
        <f t="shared" si="14"/>
        <v/>
      </c>
      <c r="AN90" s="93" t="str">
        <f t="shared" si="15"/>
        <v/>
      </c>
      <c r="AO90" s="93" t="str">
        <f>L_luu1</f>
        <v/>
      </c>
      <c r="AP90" s="94" t="str">
        <f>L_luu2</f>
        <v/>
      </c>
      <c r="AQ90" s="95" t="str">
        <f>L_Luu3</f>
        <v/>
      </c>
      <c r="AR90" s="94"/>
      <c r="AS90" s="94"/>
      <c r="AT90" s="96" t="str">
        <f>L_Loc</f>
        <v/>
      </c>
      <c r="AU90" s="97" t="str">
        <f>L_Loc</f>
        <v/>
      </c>
      <c r="AW90" s="98">
        <v>286</v>
      </c>
    </row>
    <row r="91" spans="1:49" s="98" customFormat="1" ht="17.25" x14ac:dyDescent="0.3">
      <c r="A91" s="74" t="str">
        <f>L_time</f>
        <v/>
      </c>
      <c r="B91" s="75" t="str">
        <f>L_TGca</f>
        <v/>
      </c>
      <c r="C91" s="76"/>
      <c r="D91" s="75" t="str">
        <f t="shared" si="12"/>
        <v/>
      </c>
      <c r="E91" s="77">
        <v>84</v>
      </c>
      <c r="F91" s="100" t="s">
        <v>93</v>
      </c>
      <c r="G91" s="79" t="s">
        <v>189</v>
      </c>
      <c r="H91" s="80" t="s">
        <v>224</v>
      </c>
      <c r="I91" s="79">
        <v>4</v>
      </c>
      <c r="J91" s="79" t="s">
        <v>72</v>
      </c>
      <c r="K91" s="79" t="str">
        <f>L_Loc</f>
        <v/>
      </c>
      <c r="L91" s="81" t="s">
        <v>244</v>
      </c>
      <c r="M91" s="79" t="str">
        <f>_Ngay</f>
        <v>(Thứ 2)</v>
      </c>
      <c r="N91" s="82" t="s">
        <v>88</v>
      </c>
      <c r="O91" s="83" t="s">
        <v>252</v>
      </c>
      <c r="P91" s="79">
        <f>L_SV_P</f>
        <v>0</v>
      </c>
      <c r="Q91" s="84">
        <f>L_SP</f>
        <v>0</v>
      </c>
      <c r="R91" s="85"/>
      <c r="S91" s="85"/>
      <c r="T91" s="85"/>
      <c r="U91" s="85"/>
      <c r="V91" s="85"/>
      <c r="W91" s="85"/>
      <c r="X91" s="85"/>
      <c r="Y91" s="85" t="s">
        <v>74</v>
      </c>
      <c r="Z91" s="85"/>
      <c r="AA91" s="85"/>
      <c r="AB91" s="85"/>
      <c r="AC91" s="86"/>
      <c r="AD91" s="86"/>
      <c r="AE91" s="87" t="str">
        <f>L_cham</f>
        <v>15/04/2024</v>
      </c>
      <c r="AF91" s="87">
        <f>L_Nop</f>
        <v>45399</v>
      </c>
      <c r="AG91" s="88"/>
      <c r="AH91" s="89"/>
      <c r="AI91" s="89"/>
      <c r="AJ91" s="89"/>
      <c r="AK91" s="90"/>
      <c r="AL91" s="91" t="str">
        <f t="shared" si="13"/>
        <v/>
      </c>
      <c r="AM91" s="92" t="str">
        <f t="shared" si="14"/>
        <v/>
      </c>
      <c r="AN91" s="93" t="str">
        <f t="shared" si="15"/>
        <v/>
      </c>
      <c r="AO91" s="93" t="str">
        <f>L_luu1</f>
        <v/>
      </c>
      <c r="AP91" s="94" t="str">
        <f>L_luu2</f>
        <v/>
      </c>
      <c r="AQ91" s="95" t="str">
        <f>L_Luu3</f>
        <v/>
      </c>
      <c r="AR91" s="94"/>
      <c r="AS91" s="94"/>
      <c r="AT91" s="96" t="str">
        <f>L_Loc</f>
        <v/>
      </c>
      <c r="AU91" s="97" t="str">
        <f>L_Loc</f>
        <v/>
      </c>
      <c r="AW91" s="98">
        <v>286</v>
      </c>
    </row>
    <row r="92" spans="1:49" s="98" customFormat="1" ht="17.25" x14ac:dyDescent="0.3">
      <c r="A92" s="74" t="str">
        <f>L_time</f>
        <v/>
      </c>
      <c r="B92" s="75" t="str">
        <f>L_TGca</f>
        <v/>
      </c>
      <c r="C92" s="76"/>
      <c r="D92" s="75" t="str">
        <f t="shared" si="12"/>
        <v/>
      </c>
      <c r="E92" s="77">
        <v>85</v>
      </c>
      <c r="F92" s="100" t="s">
        <v>100</v>
      </c>
      <c r="G92" s="79" t="s">
        <v>189</v>
      </c>
      <c r="H92" s="80" t="s">
        <v>224</v>
      </c>
      <c r="I92" s="79">
        <v>4</v>
      </c>
      <c r="J92" s="79" t="s">
        <v>72</v>
      </c>
      <c r="K92" s="79" t="str">
        <f>L_Loc</f>
        <v/>
      </c>
      <c r="L92" s="81" t="s">
        <v>244</v>
      </c>
      <c r="M92" s="79" t="str">
        <f>_Ngay</f>
        <v>(Thứ 2)</v>
      </c>
      <c r="N92" s="82" t="s">
        <v>88</v>
      </c>
      <c r="O92" s="83" t="s">
        <v>275</v>
      </c>
      <c r="P92" s="79">
        <f>L_SV_P</f>
        <v>0</v>
      </c>
      <c r="Q92" s="84">
        <f>L_SP</f>
        <v>0</v>
      </c>
      <c r="R92" s="85"/>
      <c r="S92" s="85"/>
      <c r="T92" s="85"/>
      <c r="U92" s="85"/>
      <c r="V92" s="85"/>
      <c r="W92" s="85"/>
      <c r="X92" s="85"/>
      <c r="Y92" s="85" t="s">
        <v>74</v>
      </c>
      <c r="Z92" s="85"/>
      <c r="AA92" s="85"/>
      <c r="AB92" s="85"/>
      <c r="AC92" s="86"/>
      <c r="AD92" s="86"/>
      <c r="AE92" s="87" t="str">
        <f>L_cham</f>
        <v>15/04/2024</v>
      </c>
      <c r="AF92" s="87">
        <f>L_Nop</f>
        <v>45399</v>
      </c>
      <c r="AG92" s="88"/>
      <c r="AH92" s="89"/>
      <c r="AI92" s="89"/>
      <c r="AJ92" s="89"/>
      <c r="AK92" s="90"/>
      <c r="AL92" s="91" t="str">
        <f t="shared" si="13"/>
        <v/>
      </c>
      <c r="AM92" s="92" t="str">
        <f t="shared" si="14"/>
        <v/>
      </c>
      <c r="AN92" s="93" t="str">
        <f t="shared" si="15"/>
        <v/>
      </c>
      <c r="AO92" s="93" t="str">
        <f>L_luu1</f>
        <v/>
      </c>
      <c r="AP92" s="94" t="str">
        <f>L_luu2</f>
        <v/>
      </c>
      <c r="AQ92" s="95" t="str">
        <f>L_Luu3</f>
        <v/>
      </c>
      <c r="AR92" s="94"/>
      <c r="AS92" s="94"/>
      <c r="AT92" s="96" t="str">
        <f>L_Loc</f>
        <v/>
      </c>
      <c r="AU92" s="97" t="str">
        <f>L_Loc</f>
        <v/>
      </c>
      <c r="AW92" s="98">
        <v>286</v>
      </c>
    </row>
    <row r="93" spans="1:49" s="98" customFormat="1" ht="17.25" x14ac:dyDescent="0.3">
      <c r="A93" s="74" t="str">
        <f>L_time</f>
        <v/>
      </c>
      <c r="B93" s="75" t="str">
        <f>L_TGca</f>
        <v/>
      </c>
      <c r="C93" s="76"/>
      <c r="D93" s="75" t="str">
        <f t="shared" si="12"/>
        <v/>
      </c>
      <c r="E93" s="77">
        <v>86</v>
      </c>
      <c r="F93" s="100" t="s">
        <v>137</v>
      </c>
      <c r="G93" s="79" t="s">
        <v>193</v>
      </c>
      <c r="H93" s="80" t="s">
        <v>228</v>
      </c>
      <c r="I93" s="79">
        <v>3</v>
      </c>
      <c r="J93" s="79" t="s">
        <v>72</v>
      </c>
      <c r="K93" s="79" t="str">
        <f>L_Loc</f>
        <v/>
      </c>
      <c r="L93" s="81" t="s">
        <v>244</v>
      </c>
      <c r="M93" s="79" t="str">
        <f>_Ngay</f>
        <v>(Thứ 2)</v>
      </c>
      <c r="N93" s="82" t="s">
        <v>88</v>
      </c>
      <c r="O93" s="83" t="s">
        <v>260</v>
      </c>
      <c r="P93" s="79">
        <f>L_SV_P</f>
        <v>0</v>
      </c>
      <c r="Q93" s="84">
        <f>L_SP</f>
        <v>0</v>
      </c>
      <c r="R93" s="85"/>
      <c r="S93" s="85"/>
      <c r="T93" s="85"/>
      <c r="U93" s="85"/>
      <c r="V93" s="85"/>
      <c r="W93" s="85"/>
      <c r="X93" s="85"/>
      <c r="Y93" s="85" t="s">
        <v>74</v>
      </c>
      <c r="Z93" s="85"/>
      <c r="AA93" s="85"/>
      <c r="AB93" s="85"/>
      <c r="AC93" s="86"/>
      <c r="AD93" s="86"/>
      <c r="AE93" s="87" t="str">
        <f>L_cham</f>
        <v>15/04/2024</v>
      </c>
      <c r="AF93" s="87">
        <f>L_Nop</f>
        <v>45399</v>
      </c>
      <c r="AG93" s="88"/>
      <c r="AH93" s="89"/>
      <c r="AI93" s="89"/>
      <c r="AJ93" s="89"/>
      <c r="AK93" s="90"/>
      <c r="AL93" s="91" t="str">
        <f t="shared" si="13"/>
        <v/>
      </c>
      <c r="AM93" s="92" t="str">
        <f t="shared" si="14"/>
        <v/>
      </c>
      <c r="AN93" s="93" t="str">
        <f t="shared" si="15"/>
        <v/>
      </c>
      <c r="AO93" s="93" t="str">
        <f>L_luu1</f>
        <v/>
      </c>
      <c r="AP93" s="94" t="str">
        <f>L_luu2</f>
        <v/>
      </c>
      <c r="AQ93" s="95" t="str">
        <f>L_Luu3</f>
        <v/>
      </c>
      <c r="AR93" s="94"/>
      <c r="AS93" s="94"/>
      <c r="AT93" s="96" t="str">
        <f>L_Loc</f>
        <v/>
      </c>
      <c r="AU93" s="97" t="str">
        <f>L_Loc</f>
        <v/>
      </c>
      <c r="AW93" s="98">
        <v>286</v>
      </c>
    </row>
    <row r="94" spans="1:49" s="98" customFormat="1" ht="17.25" x14ac:dyDescent="0.3">
      <c r="A94" s="74" t="str">
        <f>L_time</f>
        <v/>
      </c>
      <c r="B94" s="75" t="str">
        <f>L_TGca</f>
        <v/>
      </c>
      <c r="C94" s="76"/>
      <c r="D94" s="75" t="str">
        <f t="shared" si="12"/>
        <v/>
      </c>
      <c r="E94" s="77">
        <v>87</v>
      </c>
      <c r="F94" s="100" t="s">
        <v>138</v>
      </c>
      <c r="G94" s="79" t="s">
        <v>193</v>
      </c>
      <c r="H94" s="80" t="s">
        <v>228</v>
      </c>
      <c r="I94" s="79">
        <v>3</v>
      </c>
      <c r="J94" s="79" t="s">
        <v>72</v>
      </c>
      <c r="K94" s="79" t="str">
        <f>L_Loc</f>
        <v/>
      </c>
      <c r="L94" s="81" t="s">
        <v>244</v>
      </c>
      <c r="M94" s="79" t="str">
        <f>_Ngay</f>
        <v>(Thứ 2)</v>
      </c>
      <c r="N94" s="82" t="s">
        <v>88</v>
      </c>
      <c r="O94" s="83" t="s">
        <v>261</v>
      </c>
      <c r="P94" s="79">
        <f>L_SV_P</f>
        <v>0</v>
      </c>
      <c r="Q94" s="84">
        <f>L_SP</f>
        <v>0</v>
      </c>
      <c r="R94" s="85"/>
      <c r="S94" s="85"/>
      <c r="T94" s="85"/>
      <c r="U94" s="85"/>
      <c r="V94" s="85"/>
      <c r="W94" s="85"/>
      <c r="X94" s="85"/>
      <c r="Y94" s="85" t="s">
        <v>74</v>
      </c>
      <c r="Z94" s="85"/>
      <c r="AA94" s="85"/>
      <c r="AB94" s="85"/>
      <c r="AC94" s="86"/>
      <c r="AD94" s="86"/>
      <c r="AE94" s="87" t="str">
        <f>L_cham</f>
        <v>15/04/2024</v>
      </c>
      <c r="AF94" s="87">
        <f>L_Nop</f>
        <v>45399</v>
      </c>
      <c r="AG94" s="88"/>
      <c r="AH94" s="89"/>
      <c r="AI94" s="89"/>
      <c r="AJ94" s="89"/>
      <c r="AK94" s="90"/>
      <c r="AL94" s="91" t="str">
        <f t="shared" si="13"/>
        <v/>
      </c>
      <c r="AM94" s="92" t="str">
        <f t="shared" si="14"/>
        <v/>
      </c>
      <c r="AN94" s="93" t="str">
        <f t="shared" si="15"/>
        <v/>
      </c>
      <c r="AO94" s="93" t="str">
        <f>L_luu1</f>
        <v/>
      </c>
      <c r="AP94" s="94" t="str">
        <f>L_luu2</f>
        <v/>
      </c>
      <c r="AQ94" s="95" t="str">
        <f>L_Luu3</f>
        <v/>
      </c>
      <c r="AR94" s="94"/>
      <c r="AS94" s="94"/>
      <c r="AT94" s="96" t="str">
        <f>L_Loc</f>
        <v/>
      </c>
      <c r="AU94" s="97" t="str">
        <f>L_Loc</f>
        <v/>
      </c>
      <c r="AW94" s="98">
        <v>286</v>
      </c>
    </row>
    <row r="95" spans="1:49" s="98" customFormat="1" ht="17.25" x14ac:dyDescent="0.3">
      <c r="A95" s="74" t="str">
        <f>L_time</f>
        <v/>
      </c>
      <c r="B95" s="75" t="str">
        <f>L_TGca</f>
        <v/>
      </c>
      <c r="C95" s="76"/>
      <c r="D95" s="75" t="str">
        <f t="shared" si="12"/>
        <v/>
      </c>
      <c r="E95" s="77">
        <v>88</v>
      </c>
      <c r="F95" s="100" t="s">
        <v>135</v>
      </c>
      <c r="G95" s="79" t="s">
        <v>165</v>
      </c>
      <c r="H95" s="80" t="s">
        <v>166</v>
      </c>
      <c r="I95" s="79">
        <v>3</v>
      </c>
      <c r="J95" s="79" t="s">
        <v>72</v>
      </c>
      <c r="K95" s="79" t="str">
        <f>L_Loc</f>
        <v/>
      </c>
      <c r="L95" s="81" t="s">
        <v>244</v>
      </c>
      <c r="M95" s="79" t="str">
        <f>_Ngay</f>
        <v>(Thứ 2)</v>
      </c>
      <c r="N95" s="82" t="s">
        <v>73</v>
      </c>
      <c r="O95" s="83" t="s">
        <v>255</v>
      </c>
      <c r="P95" s="79">
        <f>L_SV_P</f>
        <v>0</v>
      </c>
      <c r="Q95" s="84">
        <f>L_SP</f>
        <v>0</v>
      </c>
      <c r="R95" s="85"/>
      <c r="S95" s="85"/>
      <c r="T95" s="85"/>
      <c r="U95" s="85"/>
      <c r="V95" s="85"/>
      <c r="W95" s="85"/>
      <c r="X95" s="85"/>
      <c r="Y95" s="85"/>
      <c r="Z95" s="85" t="s">
        <v>74</v>
      </c>
      <c r="AA95" s="85"/>
      <c r="AB95" s="85"/>
      <c r="AC95" s="86"/>
      <c r="AD95" s="86"/>
      <c r="AE95" s="87" t="str">
        <f>L_cham</f>
        <v>15/04/2024</v>
      </c>
      <c r="AF95" s="87">
        <f>L_Nop</f>
        <v>45399</v>
      </c>
      <c r="AG95" s="88"/>
      <c r="AH95" s="89"/>
      <c r="AI95" s="89"/>
      <c r="AJ95" s="89"/>
      <c r="AK95" s="90"/>
      <c r="AL95" s="91" t="str">
        <f t="shared" si="13"/>
        <v/>
      </c>
      <c r="AM95" s="92" t="str">
        <f t="shared" si="14"/>
        <v/>
      </c>
      <c r="AN95" s="93" t="str">
        <f t="shared" si="15"/>
        <v/>
      </c>
      <c r="AO95" s="93" t="str">
        <f>L_luu1</f>
        <v/>
      </c>
      <c r="AP95" s="94" t="str">
        <f>L_luu2</f>
        <v/>
      </c>
      <c r="AQ95" s="95" t="str">
        <f>L_Luu3</f>
        <v/>
      </c>
      <c r="AR95" s="94"/>
      <c r="AS95" s="94"/>
      <c r="AT95" s="96" t="str">
        <f>L_Loc</f>
        <v/>
      </c>
      <c r="AU95" s="97" t="str">
        <f>L_Loc</f>
        <v/>
      </c>
      <c r="AW95" s="98">
        <v>286</v>
      </c>
    </row>
    <row r="96" spans="1:49" s="98" customFormat="1" ht="17.25" x14ac:dyDescent="0.3">
      <c r="A96" s="74" t="str">
        <f>L_time</f>
        <v/>
      </c>
      <c r="B96" s="75" t="str">
        <f>L_TGca</f>
        <v/>
      </c>
      <c r="C96" s="76"/>
      <c r="D96" s="75" t="str">
        <f t="shared" si="12"/>
        <v/>
      </c>
      <c r="E96" s="77">
        <v>89</v>
      </c>
      <c r="F96" s="100" t="s">
        <v>136</v>
      </c>
      <c r="G96" s="79" t="s">
        <v>165</v>
      </c>
      <c r="H96" s="80" t="s">
        <v>166</v>
      </c>
      <c r="I96" s="79">
        <v>3</v>
      </c>
      <c r="J96" s="79" t="s">
        <v>72</v>
      </c>
      <c r="K96" s="79" t="str">
        <f>L_Loc</f>
        <v/>
      </c>
      <c r="L96" s="81" t="s">
        <v>244</v>
      </c>
      <c r="M96" s="79" t="str">
        <f>_Ngay</f>
        <v>(Thứ 2)</v>
      </c>
      <c r="N96" s="82" t="s">
        <v>73</v>
      </c>
      <c r="O96" s="83" t="s">
        <v>255</v>
      </c>
      <c r="P96" s="79">
        <f>L_SV_P</f>
        <v>0</v>
      </c>
      <c r="Q96" s="84">
        <f>L_SP</f>
        <v>0</v>
      </c>
      <c r="R96" s="85"/>
      <c r="S96" s="85"/>
      <c r="T96" s="85"/>
      <c r="U96" s="85"/>
      <c r="V96" s="85"/>
      <c r="W96" s="85"/>
      <c r="X96" s="85"/>
      <c r="Y96" s="85"/>
      <c r="Z96" s="85" t="s">
        <v>74</v>
      </c>
      <c r="AA96" s="85"/>
      <c r="AB96" s="85"/>
      <c r="AC96" s="86"/>
      <c r="AD96" s="86"/>
      <c r="AE96" s="87" t="str">
        <f>L_cham</f>
        <v>15/04/2024</v>
      </c>
      <c r="AF96" s="87">
        <f>L_Nop</f>
        <v>45399</v>
      </c>
      <c r="AG96" s="88"/>
      <c r="AH96" s="89"/>
      <c r="AI96" s="89"/>
      <c r="AJ96" s="89"/>
      <c r="AK96" s="90"/>
      <c r="AL96" s="91" t="str">
        <f t="shared" si="13"/>
        <v/>
      </c>
      <c r="AM96" s="92" t="str">
        <f t="shared" si="14"/>
        <v/>
      </c>
      <c r="AN96" s="93" t="str">
        <f t="shared" si="15"/>
        <v/>
      </c>
      <c r="AO96" s="93" t="str">
        <f>L_luu1</f>
        <v/>
      </c>
      <c r="AP96" s="94" t="str">
        <f>L_luu2</f>
        <v/>
      </c>
      <c r="AQ96" s="95" t="str">
        <f>L_Luu3</f>
        <v/>
      </c>
      <c r="AR96" s="94"/>
      <c r="AS96" s="94"/>
      <c r="AT96" s="96" t="str">
        <f>L_Loc</f>
        <v/>
      </c>
      <c r="AU96" s="97" t="str">
        <f>L_Loc</f>
        <v/>
      </c>
      <c r="AW96" s="98">
        <v>286</v>
      </c>
    </row>
    <row r="97" spans="1:49" s="98" customFormat="1" ht="17.25" x14ac:dyDescent="0.3">
      <c r="A97" s="74" t="str">
        <f>L_time</f>
        <v/>
      </c>
      <c r="B97" s="75" t="str">
        <f>L_TGca</f>
        <v/>
      </c>
      <c r="C97" s="76"/>
      <c r="D97" s="75" t="str">
        <f t="shared" si="12"/>
        <v/>
      </c>
      <c r="E97" s="77">
        <v>90</v>
      </c>
      <c r="F97" s="100" t="s">
        <v>139</v>
      </c>
      <c r="G97" s="79" t="s">
        <v>190</v>
      </c>
      <c r="H97" s="80" t="s">
        <v>225</v>
      </c>
      <c r="I97" s="79">
        <v>2</v>
      </c>
      <c r="J97" s="79" t="s">
        <v>72</v>
      </c>
      <c r="K97" s="79" t="str">
        <f>L_Loc</f>
        <v/>
      </c>
      <c r="L97" s="81" t="s">
        <v>244</v>
      </c>
      <c r="M97" s="79" t="str">
        <f>_Ngay</f>
        <v>(Thứ 2)</v>
      </c>
      <c r="N97" s="82" t="s">
        <v>73</v>
      </c>
      <c r="O97" s="83" t="s">
        <v>255</v>
      </c>
      <c r="P97" s="79">
        <f>L_SV_P</f>
        <v>0</v>
      </c>
      <c r="Q97" s="84">
        <f>L_SP</f>
        <v>0</v>
      </c>
      <c r="R97" s="85"/>
      <c r="S97" s="85"/>
      <c r="T97" s="85"/>
      <c r="U97" s="85"/>
      <c r="V97" s="85"/>
      <c r="W97" s="85"/>
      <c r="X97" s="85" t="s">
        <v>74</v>
      </c>
      <c r="Y97" s="85"/>
      <c r="Z97" s="85"/>
      <c r="AA97" s="85"/>
      <c r="AB97" s="85"/>
      <c r="AC97" s="86"/>
      <c r="AD97" s="86"/>
      <c r="AE97" s="87" t="str">
        <f>L_cham</f>
        <v>15/04/2024</v>
      </c>
      <c r="AF97" s="87">
        <f>L_Nop</f>
        <v>45399</v>
      </c>
      <c r="AG97" s="88"/>
      <c r="AH97" s="89"/>
      <c r="AI97" s="89"/>
      <c r="AJ97" s="89"/>
      <c r="AK97" s="90"/>
      <c r="AL97" s="91" t="str">
        <f t="shared" si="13"/>
        <v/>
      </c>
      <c r="AM97" s="92" t="str">
        <f t="shared" si="14"/>
        <v/>
      </c>
      <c r="AN97" s="93" t="str">
        <f t="shared" si="15"/>
        <v/>
      </c>
      <c r="AO97" s="93" t="str">
        <f>L_luu1</f>
        <v/>
      </c>
      <c r="AP97" s="94" t="str">
        <f>L_luu2</f>
        <v/>
      </c>
      <c r="AQ97" s="95" t="str">
        <f>L_Luu3</f>
        <v/>
      </c>
      <c r="AR97" s="94"/>
      <c r="AS97" s="94"/>
      <c r="AT97" s="96" t="str">
        <f>L_Loc</f>
        <v/>
      </c>
      <c r="AU97" s="97" t="str">
        <f>L_Loc</f>
        <v/>
      </c>
      <c r="AW97" s="98">
        <v>286</v>
      </c>
    </row>
    <row r="98" spans="1:49" s="98" customFormat="1" ht="17.25" x14ac:dyDescent="0.3">
      <c r="A98" s="74" t="str">
        <f>L_time</f>
        <v/>
      </c>
      <c r="B98" s="75" t="str">
        <f>L_TGca</f>
        <v/>
      </c>
      <c r="C98" s="76"/>
      <c r="D98" s="75" t="str">
        <f t="shared" si="12"/>
        <v/>
      </c>
      <c r="E98" s="77">
        <v>91</v>
      </c>
      <c r="F98" s="100" t="s">
        <v>140</v>
      </c>
      <c r="G98" s="79" t="s">
        <v>190</v>
      </c>
      <c r="H98" s="80" t="s">
        <v>225</v>
      </c>
      <c r="I98" s="79">
        <v>2</v>
      </c>
      <c r="J98" s="79" t="s">
        <v>72</v>
      </c>
      <c r="K98" s="79" t="str">
        <f>L_Loc</f>
        <v/>
      </c>
      <c r="L98" s="81" t="s">
        <v>244</v>
      </c>
      <c r="M98" s="79" t="str">
        <f>_Ngay</f>
        <v>(Thứ 2)</v>
      </c>
      <c r="N98" s="82" t="s">
        <v>73</v>
      </c>
      <c r="O98" s="83" t="s">
        <v>256</v>
      </c>
      <c r="P98" s="79">
        <f>L_SV_P</f>
        <v>0</v>
      </c>
      <c r="Q98" s="84">
        <f>L_SP</f>
        <v>0</v>
      </c>
      <c r="R98" s="85"/>
      <c r="S98" s="85"/>
      <c r="T98" s="85"/>
      <c r="U98" s="85"/>
      <c r="V98" s="85"/>
      <c r="W98" s="85"/>
      <c r="X98" s="85" t="s">
        <v>74</v>
      </c>
      <c r="Y98" s="85"/>
      <c r="Z98" s="85"/>
      <c r="AA98" s="85"/>
      <c r="AB98" s="85"/>
      <c r="AC98" s="86"/>
      <c r="AD98" s="86"/>
      <c r="AE98" s="87" t="str">
        <f>L_cham</f>
        <v>15/04/2024</v>
      </c>
      <c r="AF98" s="87">
        <f>L_Nop</f>
        <v>45399</v>
      </c>
      <c r="AG98" s="88"/>
      <c r="AH98" s="89"/>
      <c r="AI98" s="89"/>
      <c r="AJ98" s="89"/>
      <c r="AK98" s="90"/>
      <c r="AL98" s="91" t="str">
        <f t="shared" si="13"/>
        <v/>
      </c>
      <c r="AM98" s="92" t="str">
        <f t="shared" si="14"/>
        <v/>
      </c>
      <c r="AN98" s="93" t="str">
        <f t="shared" si="15"/>
        <v/>
      </c>
      <c r="AO98" s="93" t="str">
        <f>L_luu1</f>
        <v/>
      </c>
      <c r="AP98" s="94" t="str">
        <f>L_luu2</f>
        <v/>
      </c>
      <c r="AQ98" s="95" t="str">
        <f>L_Luu3</f>
        <v/>
      </c>
      <c r="AR98" s="94"/>
      <c r="AS98" s="94"/>
      <c r="AT98" s="96" t="str">
        <f>L_Loc</f>
        <v/>
      </c>
      <c r="AU98" s="97" t="str">
        <f>L_Loc</f>
        <v/>
      </c>
      <c r="AW98" s="98">
        <v>286</v>
      </c>
    </row>
    <row r="99" spans="1:49" s="98" customFormat="1" ht="17.25" x14ac:dyDescent="0.3">
      <c r="A99" s="74" t="str">
        <f>L_time</f>
        <v/>
      </c>
      <c r="B99" s="75" t="str">
        <f>L_TGca</f>
        <v/>
      </c>
      <c r="C99" s="76"/>
      <c r="D99" s="75" t="str">
        <f t="shared" si="12"/>
        <v/>
      </c>
      <c r="E99" s="77">
        <v>92</v>
      </c>
      <c r="F99" s="100" t="s">
        <v>143</v>
      </c>
      <c r="G99" s="79" t="s">
        <v>191</v>
      </c>
      <c r="H99" s="80" t="s">
        <v>226</v>
      </c>
      <c r="I99" s="79">
        <v>3</v>
      </c>
      <c r="J99" s="79" t="s">
        <v>72</v>
      </c>
      <c r="K99" s="79" t="str">
        <f>L_Loc</f>
        <v/>
      </c>
      <c r="L99" s="81" t="s">
        <v>244</v>
      </c>
      <c r="M99" s="79" t="str">
        <f>_Ngay</f>
        <v>(Thứ 2)</v>
      </c>
      <c r="N99" s="82" t="s">
        <v>73</v>
      </c>
      <c r="O99" s="83" t="s">
        <v>252</v>
      </c>
      <c r="P99" s="79">
        <f>L_SV_P</f>
        <v>0</v>
      </c>
      <c r="Q99" s="84">
        <f>L_SP</f>
        <v>0</v>
      </c>
      <c r="R99" s="85"/>
      <c r="S99" s="85"/>
      <c r="T99" s="85"/>
      <c r="U99" s="85"/>
      <c r="V99" s="85"/>
      <c r="W99" s="85"/>
      <c r="X99" s="85"/>
      <c r="Y99" s="85" t="s">
        <v>74</v>
      </c>
      <c r="Z99" s="85"/>
      <c r="AA99" s="85"/>
      <c r="AB99" s="85"/>
      <c r="AC99" s="86"/>
      <c r="AD99" s="86"/>
      <c r="AE99" s="87" t="str">
        <f>L_cham</f>
        <v>15/04/2024</v>
      </c>
      <c r="AF99" s="87">
        <f>L_Nop</f>
        <v>45399</v>
      </c>
      <c r="AG99" s="88"/>
      <c r="AH99" s="89"/>
      <c r="AI99" s="89"/>
      <c r="AJ99" s="89"/>
      <c r="AK99" s="90"/>
      <c r="AL99" s="91" t="str">
        <f t="shared" si="13"/>
        <v/>
      </c>
      <c r="AM99" s="92" t="str">
        <f t="shared" si="14"/>
        <v/>
      </c>
      <c r="AN99" s="93" t="str">
        <f t="shared" si="15"/>
        <v/>
      </c>
      <c r="AO99" s="93" t="str">
        <f>L_luu1</f>
        <v/>
      </c>
      <c r="AP99" s="94" t="str">
        <f>L_luu2</f>
        <v/>
      </c>
      <c r="AQ99" s="95" t="str">
        <f>L_Luu3</f>
        <v/>
      </c>
      <c r="AR99" s="94"/>
      <c r="AS99" s="94"/>
      <c r="AT99" s="96" t="str">
        <f>L_Loc</f>
        <v/>
      </c>
      <c r="AU99" s="97" t="str">
        <f>L_Loc</f>
        <v/>
      </c>
      <c r="AW99" s="98">
        <v>286</v>
      </c>
    </row>
    <row r="100" spans="1:49" s="98" customFormat="1" ht="17.25" x14ac:dyDescent="0.3">
      <c r="A100" s="74" t="str">
        <f>L_time</f>
        <v/>
      </c>
      <c r="B100" s="75" t="str">
        <f>L_TGca</f>
        <v/>
      </c>
      <c r="C100" s="76"/>
      <c r="D100" s="75" t="str">
        <f t="shared" si="12"/>
        <v/>
      </c>
      <c r="E100" s="77">
        <v>93</v>
      </c>
      <c r="F100" s="100" t="s">
        <v>144</v>
      </c>
      <c r="G100" s="79" t="s">
        <v>191</v>
      </c>
      <c r="H100" s="80" t="s">
        <v>226</v>
      </c>
      <c r="I100" s="79">
        <v>3</v>
      </c>
      <c r="J100" s="79" t="s">
        <v>72</v>
      </c>
      <c r="K100" s="79" t="str">
        <f>L_Loc</f>
        <v/>
      </c>
      <c r="L100" s="81" t="s">
        <v>244</v>
      </c>
      <c r="M100" s="79" t="str">
        <f>_Ngay</f>
        <v>(Thứ 2)</v>
      </c>
      <c r="N100" s="82" t="s">
        <v>73</v>
      </c>
      <c r="O100" s="83" t="s">
        <v>253</v>
      </c>
      <c r="P100" s="79">
        <f>L_SV_P</f>
        <v>0</v>
      </c>
      <c r="Q100" s="84">
        <f>L_SP</f>
        <v>0</v>
      </c>
      <c r="R100" s="85"/>
      <c r="S100" s="85"/>
      <c r="T100" s="85"/>
      <c r="U100" s="85"/>
      <c r="V100" s="85"/>
      <c r="W100" s="85"/>
      <c r="X100" s="85"/>
      <c r="Y100" s="85" t="s">
        <v>74</v>
      </c>
      <c r="Z100" s="85"/>
      <c r="AA100" s="85"/>
      <c r="AB100" s="85"/>
      <c r="AC100" s="86"/>
      <c r="AD100" s="86"/>
      <c r="AE100" s="87" t="str">
        <f>L_cham</f>
        <v>15/04/2024</v>
      </c>
      <c r="AF100" s="87">
        <f>L_Nop</f>
        <v>45399</v>
      </c>
      <c r="AG100" s="88"/>
      <c r="AH100" s="89"/>
      <c r="AI100" s="89"/>
      <c r="AJ100" s="89"/>
      <c r="AK100" s="90"/>
      <c r="AL100" s="91" t="str">
        <f t="shared" si="13"/>
        <v/>
      </c>
      <c r="AM100" s="92" t="str">
        <f t="shared" si="14"/>
        <v/>
      </c>
      <c r="AN100" s="93" t="str">
        <f t="shared" si="15"/>
        <v/>
      </c>
      <c r="AO100" s="93" t="str">
        <f>L_luu1</f>
        <v/>
      </c>
      <c r="AP100" s="94" t="str">
        <f>L_luu2</f>
        <v/>
      </c>
      <c r="AQ100" s="95" t="str">
        <f>L_Luu3</f>
        <v/>
      </c>
      <c r="AR100" s="94"/>
      <c r="AS100" s="94"/>
      <c r="AT100" s="96" t="str">
        <f>L_Loc</f>
        <v/>
      </c>
      <c r="AU100" s="97" t="str">
        <f>L_Loc</f>
        <v/>
      </c>
      <c r="AW100" s="98">
        <v>286</v>
      </c>
    </row>
    <row r="101" spans="1:49" s="98" customFormat="1" ht="17.25" x14ac:dyDescent="0.3">
      <c r="A101" s="74" t="str">
        <f>L_time</f>
        <v/>
      </c>
      <c r="B101" s="75" t="str">
        <f>L_TGca</f>
        <v/>
      </c>
      <c r="C101" s="76"/>
      <c r="D101" s="75" t="str">
        <f t="shared" si="12"/>
        <v/>
      </c>
      <c r="E101" s="77">
        <v>94</v>
      </c>
      <c r="F101" s="100" t="s">
        <v>126</v>
      </c>
      <c r="G101" s="79" t="s">
        <v>191</v>
      </c>
      <c r="H101" s="80" t="s">
        <v>226</v>
      </c>
      <c r="I101" s="79">
        <v>3</v>
      </c>
      <c r="J101" s="79" t="s">
        <v>72</v>
      </c>
      <c r="K101" s="79" t="str">
        <f>L_Loc</f>
        <v/>
      </c>
      <c r="L101" s="81" t="s">
        <v>244</v>
      </c>
      <c r="M101" s="79" t="str">
        <f>_Ngay</f>
        <v>(Thứ 2)</v>
      </c>
      <c r="N101" s="82" t="s">
        <v>73</v>
      </c>
      <c r="O101" s="83" t="s">
        <v>252</v>
      </c>
      <c r="P101" s="79">
        <f>L_SV_P</f>
        <v>0</v>
      </c>
      <c r="Q101" s="84">
        <f>L_SP</f>
        <v>0</v>
      </c>
      <c r="R101" s="85"/>
      <c r="S101" s="85"/>
      <c r="T101" s="85"/>
      <c r="U101" s="85"/>
      <c r="V101" s="85"/>
      <c r="W101" s="85"/>
      <c r="X101" s="85"/>
      <c r="Y101" s="85" t="s">
        <v>74</v>
      </c>
      <c r="Z101" s="85"/>
      <c r="AA101" s="85"/>
      <c r="AB101" s="85"/>
      <c r="AC101" s="86"/>
      <c r="AD101" s="86"/>
      <c r="AE101" s="87" t="str">
        <f>L_cham</f>
        <v>15/04/2024</v>
      </c>
      <c r="AF101" s="87">
        <f>L_Nop</f>
        <v>45399</v>
      </c>
      <c r="AG101" s="88"/>
      <c r="AH101" s="89"/>
      <c r="AI101" s="89"/>
      <c r="AJ101" s="89"/>
      <c r="AK101" s="90"/>
      <c r="AL101" s="91" t="str">
        <f t="shared" si="13"/>
        <v/>
      </c>
      <c r="AM101" s="92" t="str">
        <f t="shared" si="14"/>
        <v/>
      </c>
      <c r="AN101" s="93" t="str">
        <f t="shared" si="15"/>
        <v/>
      </c>
      <c r="AO101" s="93" t="str">
        <f>L_luu1</f>
        <v/>
      </c>
      <c r="AP101" s="94" t="str">
        <f>L_luu2</f>
        <v/>
      </c>
      <c r="AQ101" s="95" t="str">
        <f>L_Luu3</f>
        <v/>
      </c>
      <c r="AR101" s="94"/>
      <c r="AS101" s="94"/>
      <c r="AT101" s="96" t="str">
        <f>L_Loc</f>
        <v/>
      </c>
      <c r="AU101" s="97" t="str">
        <f>L_Loc</f>
        <v/>
      </c>
      <c r="AW101" s="98">
        <v>286</v>
      </c>
    </row>
    <row r="102" spans="1:49" s="98" customFormat="1" ht="17.25" x14ac:dyDescent="0.3">
      <c r="A102" s="74" t="str">
        <f>L_time</f>
        <v/>
      </c>
      <c r="B102" s="75" t="str">
        <f>L_TGca</f>
        <v/>
      </c>
      <c r="C102" s="76"/>
      <c r="D102" s="75" t="str">
        <f t="shared" si="12"/>
        <v/>
      </c>
      <c r="E102" s="77">
        <v>95</v>
      </c>
      <c r="F102" s="100" t="s">
        <v>108</v>
      </c>
      <c r="G102" s="79" t="s">
        <v>192</v>
      </c>
      <c r="H102" s="80" t="s">
        <v>227</v>
      </c>
      <c r="I102" s="79">
        <v>3</v>
      </c>
      <c r="J102" s="79" t="s">
        <v>72</v>
      </c>
      <c r="K102" s="79" t="str">
        <f>L_Loc</f>
        <v/>
      </c>
      <c r="L102" s="81" t="s">
        <v>244</v>
      </c>
      <c r="M102" s="79" t="str">
        <f>_Ngay</f>
        <v>(Thứ 2)</v>
      </c>
      <c r="N102" s="82" t="s">
        <v>73</v>
      </c>
      <c r="O102" s="83" t="s">
        <v>278</v>
      </c>
      <c r="P102" s="79">
        <f>L_SV_P</f>
        <v>0</v>
      </c>
      <c r="Q102" s="84">
        <f>L_SP</f>
        <v>0</v>
      </c>
      <c r="R102" s="85"/>
      <c r="S102" s="85"/>
      <c r="T102" s="85"/>
      <c r="U102" s="85"/>
      <c r="V102" s="85" t="s">
        <v>74</v>
      </c>
      <c r="W102" s="85"/>
      <c r="X102" s="85"/>
      <c r="Y102" s="85"/>
      <c r="Z102" s="85"/>
      <c r="AA102" s="85"/>
      <c r="AB102" s="85"/>
      <c r="AC102" s="86"/>
      <c r="AD102" s="86"/>
      <c r="AE102" s="87" t="str">
        <f>L_cham</f>
        <v>15/04/2024</v>
      </c>
      <c r="AF102" s="87">
        <f>L_Nop</f>
        <v>45399</v>
      </c>
      <c r="AG102" s="88"/>
      <c r="AH102" s="89"/>
      <c r="AI102" s="89"/>
      <c r="AJ102" s="89"/>
      <c r="AK102" s="90"/>
      <c r="AL102" s="91" t="str">
        <f t="shared" si="13"/>
        <v/>
      </c>
      <c r="AM102" s="92" t="str">
        <f t="shared" si="14"/>
        <v/>
      </c>
      <c r="AN102" s="93" t="str">
        <f t="shared" si="15"/>
        <v/>
      </c>
      <c r="AO102" s="93" t="str">
        <f>L_luu1</f>
        <v/>
      </c>
      <c r="AP102" s="94" t="str">
        <f>L_luu2</f>
        <v/>
      </c>
      <c r="AQ102" s="95" t="str">
        <f>L_Luu3</f>
        <v/>
      </c>
      <c r="AR102" s="94"/>
      <c r="AS102" s="94"/>
      <c r="AT102" s="96" t="str">
        <f>L_Loc</f>
        <v/>
      </c>
      <c r="AU102" s="97" t="str">
        <f>L_Loc</f>
        <v/>
      </c>
      <c r="AW102" s="98">
        <v>286</v>
      </c>
    </row>
    <row r="103" spans="1:49" s="98" customFormat="1" ht="17.25" x14ac:dyDescent="0.3">
      <c r="A103" s="74" t="str">
        <f>L_time</f>
        <v/>
      </c>
      <c r="B103" s="75" t="str">
        <f>L_TGca</f>
        <v/>
      </c>
      <c r="C103" s="76"/>
      <c r="D103" s="75" t="str">
        <f t="shared" ref="D103:D134" si="16">IF(C103="","",LEFT($C103,FIND("-",$C103,1)+2))</f>
        <v/>
      </c>
      <c r="E103" s="77">
        <v>96</v>
      </c>
      <c r="F103" s="100" t="s">
        <v>112</v>
      </c>
      <c r="G103" s="79" t="s">
        <v>192</v>
      </c>
      <c r="H103" s="80" t="s">
        <v>227</v>
      </c>
      <c r="I103" s="79">
        <v>3</v>
      </c>
      <c r="J103" s="79" t="s">
        <v>72</v>
      </c>
      <c r="K103" s="79" t="str">
        <f>L_Loc</f>
        <v/>
      </c>
      <c r="L103" s="81" t="s">
        <v>244</v>
      </c>
      <c r="M103" s="79" t="str">
        <f>_Ngay</f>
        <v>(Thứ 2)</v>
      </c>
      <c r="N103" s="82" t="s">
        <v>73</v>
      </c>
      <c r="O103" s="83" t="s">
        <v>274</v>
      </c>
      <c r="P103" s="79">
        <f>L_SV_P</f>
        <v>0</v>
      </c>
      <c r="Q103" s="84">
        <f>L_SP</f>
        <v>0</v>
      </c>
      <c r="R103" s="85"/>
      <c r="S103" s="85"/>
      <c r="T103" s="85"/>
      <c r="U103" s="85"/>
      <c r="V103" s="85" t="s">
        <v>74</v>
      </c>
      <c r="W103" s="85"/>
      <c r="X103" s="85"/>
      <c r="Y103" s="85"/>
      <c r="Z103" s="85"/>
      <c r="AA103" s="85"/>
      <c r="AB103" s="85"/>
      <c r="AC103" s="86"/>
      <c r="AD103" s="86"/>
      <c r="AE103" s="87" t="str">
        <f>L_cham</f>
        <v>15/04/2024</v>
      </c>
      <c r="AF103" s="87">
        <f>L_Nop</f>
        <v>45399</v>
      </c>
      <c r="AG103" s="88"/>
      <c r="AH103" s="89"/>
      <c r="AI103" s="89"/>
      <c r="AJ103" s="89"/>
      <c r="AK103" s="90"/>
      <c r="AL103" s="91" t="str">
        <f t="shared" ref="AL103:AL134" si="17">IF(LEN(C103)&lt;14,"",RIGHT(C103,2))</f>
        <v/>
      </c>
      <c r="AM103" s="92" t="str">
        <f t="shared" ref="AM103:AM134" si="18">IF($Q103=0,"",IF(MOD($O103,$P103)=0,$P103,MOD($O103,$P103)))</f>
        <v/>
      </c>
      <c r="AN103" s="93" t="str">
        <f t="shared" ref="AN103:AN134" si="19">IF(AC103="","",$AC103-$Q103*2)</f>
        <v/>
      </c>
      <c r="AO103" s="93" t="str">
        <f>L_luu1</f>
        <v/>
      </c>
      <c r="AP103" s="94" t="str">
        <f>L_luu2</f>
        <v/>
      </c>
      <c r="AQ103" s="95" t="str">
        <f>L_Luu3</f>
        <v/>
      </c>
      <c r="AR103" s="94"/>
      <c r="AS103" s="94"/>
      <c r="AT103" s="96" t="str">
        <f>L_Loc</f>
        <v/>
      </c>
      <c r="AU103" s="97" t="str">
        <f>L_Loc</f>
        <v/>
      </c>
      <c r="AW103" s="98">
        <v>286</v>
      </c>
    </row>
    <row r="104" spans="1:49" s="98" customFormat="1" ht="17.25" x14ac:dyDescent="0.3">
      <c r="A104" s="74" t="str">
        <f>L_time</f>
        <v/>
      </c>
      <c r="B104" s="75" t="str">
        <f>L_TGca</f>
        <v/>
      </c>
      <c r="C104" s="76"/>
      <c r="D104" s="75" t="str">
        <f t="shared" si="16"/>
        <v/>
      </c>
      <c r="E104" s="77">
        <v>97</v>
      </c>
      <c r="F104" s="100" t="s">
        <v>89</v>
      </c>
      <c r="G104" s="79" t="s">
        <v>189</v>
      </c>
      <c r="H104" s="80" t="s">
        <v>224</v>
      </c>
      <c r="I104" s="79">
        <v>4</v>
      </c>
      <c r="J104" s="79" t="s">
        <v>72</v>
      </c>
      <c r="K104" s="79" t="str">
        <f>L_Loc</f>
        <v/>
      </c>
      <c r="L104" s="81" t="s">
        <v>244</v>
      </c>
      <c r="M104" s="79" t="str">
        <f>_Ngay</f>
        <v>(Thứ 2)</v>
      </c>
      <c r="N104" s="82" t="s">
        <v>73</v>
      </c>
      <c r="O104" s="83" t="s">
        <v>279</v>
      </c>
      <c r="P104" s="79">
        <f>L_SV_P</f>
        <v>0</v>
      </c>
      <c r="Q104" s="84">
        <f>L_SP</f>
        <v>0</v>
      </c>
      <c r="R104" s="85"/>
      <c r="S104" s="85"/>
      <c r="T104" s="85"/>
      <c r="U104" s="85"/>
      <c r="V104" s="85"/>
      <c r="W104" s="85"/>
      <c r="X104" s="85"/>
      <c r="Y104" s="85" t="s">
        <v>74</v>
      </c>
      <c r="Z104" s="85"/>
      <c r="AA104" s="85"/>
      <c r="AB104" s="85"/>
      <c r="AC104" s="86"/>
      <c r="AD104" s="86"/>
      <c r="AE104" s="87" t="str">
        <f>L_cham</f>
        <v>15/04/2024</v>
      </c>
      <c r="AF104" s="87">
        <f>L_Nop</f>
        <v>45399</v>
      </c>
      <c r="AG104" s="88"/>
      <c r="AH104" s="89"/>
      <c r="AI104" s="89"/>
      <c r="AJ104" s="89"/>
      <c r="AK104" s="90"/>
      <c r="AL104" s="91" t="str">
        <f t="shared" si="17"/>
        <v/>
      </c>
      <c r="AM104" s="92" t="str">
        <f t="shared" si="18"/>
        <v/>
      </c>
      <c r="AN104" s="93" t="str">
        <f t="shared" si="19"/>
        <v/>
      </c>
      <c r="AO104" s="93" t="str">
        <f>L_luu1</f>
        <v/>
      </c>
      <c r="AP104" s="94" t="str">
        <f>L_luu2</f>
        <v/>
      </c>
      <c r="AQ104" s="95" t="str">
        <f>L_Luu3</f>
        <v/>
      </c>
      <c r="AR104" s="94"/>
      <c r="AS104" s="94"/>
      <c r="AT104" s="96" t="str">
        <f>L_Loc</f>
        <v/>
      </c>
      <c r="AU104" s="97" t="str">
        <f>L_Loc</f>
        <v/>
      </c>
      <c r="AW104" s="98">
        <v>286</v>
      </c>
    </row>
    <row r="105" spans="1:49" s="98" customFormat="1" ht="17.25" x14ac:dyDescent="0.3">
      <c r="A105" s="74" t="str">
        <f>L_time</f>
        <v/>
      </c>
      <c r="B105" s="75" t="str">
        <f>L_TGca</f>
        <v/>
      </c>
      <c r="C105" s="76"/>
      <c r="D105" s="75" t="str">
        <f t="shared" si="16"/>
        <v/>
      </c>
      <c r="E105" s="77">
        <v>98</v>
      </c>
      <c r="F105" s="100" t="s">
        <v>92</v>
      </c>
      <c r="G105" s="79" t="s">
        <v>189</v>
      </c>
      <c r="H105" s="80" t="s">
        <v>224</v>
      </c>
      <c r="I105" s="79">
        <v>4</v>
      </c>
      <c r="J105" s="79" t="s">
        <v>72</v>
      </c>
      <c r="K105" s="79" t="str">
        <f>L_Loc</f>
        <v/>
      </c>
      <c r="L105" s="81" t="s">
        <v>244</v>
      </c>
      <c r="M105" s="79" t="str">
        <f>_Ngay</f>
        <v>(Thứ 2)</v>
      </c>
      <c r="N105" s="82" t="s">
        <v>73</v>
      </c>
      <c r="O105" s="83" t="s">
        <v>278</v>
      </c>
      <c r="P105" s="79">
        <f>L_SV_P</f>
        <v>0</v>
      </c>
      <c r="Q105" s="84">
        <f>L_SP</f>
        <v>0</v>
      </c>
      <c r="R105" s="85"/>
      <c r="S105" s="85"/>
      <c r="T105" s="85"/>
      <c r="U105" s="85"/>
      <c r="V105" s="85"/>
      <c r="W105" s="85"/>
      <c r="X105" s="85"/>
      <c r="Y105" s="85" t="s">
        <v>74</v>
      </c>
      <c r="Z105" s="85"/>
      <c r="AA105" s="85"/>
      <c r="AB105" s="85"/>
      <c r="AC105" s="86"/>
      <c r="AD105" s="86"/>
      <c r="AE105" s="87" t="str">
        <f>L_cham</f>
        <v>15/04/2024</v>
      </c>
      <c r="AF105" s="87">
        <f>L_Nop</f>
        <v>45399</v>
      </c>
      <c r="AG105" s="88"/>
      <c r="AH105" s="89"/>
      <c r="AI105" s="89"/>
      <c r="AJ105" s="89"/>
      <c r="AK105" s="90"/>
      <c r="AL105" s="91" t="str">
        <f t="shared" si="17"/>
        <v/>
      </c>
      <c r="AM105" s="92" t="str">
        <f t="shared" si="18"/>
        <v/>
      </c>
      <c r="AN105" s="93" t="str">
        <f t="shared" si="19"/>
        <v/>
      </c>
      <c r="AO105" s="93" t="str">
        <f>L_luu1</f>
        <v/>
      </c>
      <c r="AP105" s="94" t="str">
        <f>L_luu2</f>
        <v/>
      </c>
      <c r="AQ105" s="95" t="str">
        <f>L_Luu3</f>
        <v/>
      </c>
      <c r="AR105" s="94"/>
      <c r="AS105" s="94"/>
      <c r="AT105" s="96" t="str">
        <f>L_Loc</f>
        <v/>
      </c>
      <c r="AU105" s="97" t="str">
        <f>L_Loc</f>
        <v/>
      </c>
      <c r="AW105" s="98">
        <v>286</v>
      </c>
    </row>
    <row r="106" spans="1:49" s="98" customFormat="1" ht="17.25" x14ac:dyDescent="0.3">
      <c r="A106" s="74" t="str">
        <f>L_time</f>
        <v/>
      </c>
      <c r="B106" s="75" t="str">
        <f>L_TGca</f>
        <v/>
      </c>
      <c r="C106" s="76"/>
      <c r="D106" s="75" t="str">
        <f t="shared" si="16"/>
        <v/>
      </c>
      <c r="E106" s="77">
        <v>99</v>
      </c>
      <c r="F106" s="100" t="s">
        <v>133</v>
      </c>
      <c r="G106" s="79" t="s">
        <v>193</v>
      </c>
      <c r="H106" s="80" t="s">
        <v>228</v>
      </c>
      <c r="I106" s="79">
        <v>3</v>
      </c>
      <c r="J106" s="79" t="s">
        <v>72</v>
      </c>
      <c r="K106" s="79" t="str">
        <f>L_Loc</f>
        <v/>
      </c>
      <c r="L106" s="81" t="s">
        <v>244</v>
      </c>
      <c r="M106" s="79" t="str">
        <f>_Ngay</f>
        <v>(Thứ 2)</v>
      </c>
      <c r="N106" s="82" t="s">
        <v>73</v>
      </c>
      <c r="O106" s="83" t="s">
        <v>258</v>
      </c>
      <c r="P106" s="79">
        <f>L_SV_P</f>
        <v>0</v>
      </c>
      <c r="Q106" s="84">
        <f>L_SP</f>
        <v>0</v>
      </c>
      <c r="R106" s="85"/>
      <c r="S106" s="85"/>
      <c r="T106" s="85"/>
      <c r="U106" s="85"/>
      <c r="V106" s="85"/>
      <c r="W106" s="85"/>
      <c r="X106" s="85"/>
      <c r="Y106" s="85" t="s">
        <v>74</v>
      </c>
      <c r="Z106" s="85"/>
      <c r="AA106" s="85"/>
      <c r="AB106" s="85"/>
      <c r="AC106" s="86"/>
      <c r="AD106" s="86"/>
      <c r="AE106" s="87" t="str">
        <f>L_cham</f>
        <v>15/04/2024</v>
      </c>
      <c r="AF106" s="87">
        <f>L_Nop</f>
        <v>45399</v>
      </c>
      <c r="AG106" s="88"/>
      <c r="AH106" s="89"/>
      <c r="AI106" s="89"/>
      <c r="AJ106" s="89"/>
      <c r="AK106" s="90"/>
      <c r="AL106" s="91" t="str">
        <f t="shared" si="17"/>
        <v/>
      </c>
      <c r="AM106" s="92" t="str">
        <f t="shared" si="18"/>
        <v/>
      </c>
      <c r="AN106" s="93" t="str">
        <f t="shared" si="19"/>
        <v/>
      </c>
      <c r="AO106" s="93" t="str">
        <f>L_luu1</f>
        <v/>
      </c>
      <c r="AP106" s="94" t="str">
        <f>L_luu2</f>
        <v/>
      </c>
      <c r="AQ106" s="95" t="str">
        <f>L_Luu3</f>
        <v/>
      </c>
      <c r="AR106" s="94"/>
      <c r="AS106" s="94"/>
      <c r="AT106" s="96" t="str">
        <f>L_Loc</f>
        <v/>
      </c>
      <c r="AU106" s="97" t="str">
        <f>L_Loc</f>
        <v/>
      </c>
      <c r="AW106" s="98">
        <v>286</v>
      </c>
    </row>
    <row r="107" spans="1:49" s="98" customFormat="1" ht="17.25" x14ac:dyDescent="0.3">
      <c r="A107" s="74" t="str">
        <f>L_time</f>
        <v/>
      </c>
      <c r="B107" s="75" t="str">
        <f>L_TGca</f>
        <v/>
      </c>
      <c r="C107" s="76"/>
      <c r="D107" s="75" t="str">
        <f t="shared" si="16"/>
        <v/>
      </c>
      <c r="E107" s="77">
        <v>100</v>
      </c>
      <c r="F107" s="100" t="s">
        <v>134</v>
      </c>
      <c r="G107" s="79" t="s">
        <v>193</v>
      </c>
      <c r="H107" s="80" t="s">
        <v>228</v>
      </c>
      <c r="I107" s="79">
        <v>3</v>
      </c>
      <c r="J107" s="79" t="s">
        <v>72</v>
      </c>
      <c r="K107" s="79" t="str">
        <f>L_Loc</f>
        <v/>
      </c>
      <c r="L107" s="81" t="s">
        <v>244</v>
      </c>
      <c r="M107" s="79" t="str">
        <f>_Ngay</f>
        <v>(Thứ 2)</v>
      </c>
      <c r="N107" s="82" t="s">
        <v>73</v>
      </c>
      <c r="O107" s="83" t="s">
        <v>259</v>
      </c>
      <c r="P107" s="79">
        <f>L_SV_P</f>
        <v>0</v>
      </c>
      <c r="Q107" s="84">
        <f>L_SP</f>
        <v>0</v>
      </c>
      <c r="R107" s="85"/>
      <c r="S107" s="85"/>
      <c r="T107" s="85"/>
      <c r="U107" s="85"/>
      <c r="V107" s="85"/>
      <c r="W107" s="85"/>
      <c r="X107" s="85"/>
      <c r="Y107" s="85" t="s">
        <v>74</v>
      </c>
      <c r="Z107" s="85"/>
      <c r="AA107" s="85"/>
      <c r="AB107" s="85"/>
      <c r="AC107" s="86"/>
      <c r="AD107" s="86"/>
      <c r="AE107" s="87" t="str">
        <f>L_cham</f>
        <v>15/04/2024</v>
      </c>
      <c r="AF107" s="87">
        <f>L_Nop</f>
        <v>45399</v>
      </c>
      <c r="AG107" s="88"/>
      <c r="AH107" s="89"/>
      <c r="AI107" s="89"/>
      <c r="AJ107" s="89"/>
      <c r="AK107" s="90"/>
      <c r="AL107" s="91" t="str">
        <f t="shared" si="17"/>
        <v/>
      </c>
      <c r="AM107" s="92" t="str">
        <f t="shared" si="18"/>
        <v/>
      </c>
      <c r="AN107" s="93" t="str">
        <f t="shared" si="19"/>
        <v/>
      </c>
      <c r="AO107" s="93" t="str">
        <f>L_luu1</f>
        <v/>
      </c>
      <c r="AP107" s="94" t="str">
        <f>L_luu2</f>
        <v/>
      </c>
      <c r="AQ107" s="95" t="str">
        <f>L_Luu3</f>
        <v/>
      </c>
      <c r="AR107" s="94"/>
      <c r="AS107" s="94"/>
      <c r="AT107" s="96" t="str">
        <f>L_Loc</f>
        <v/>
      </c>
      <c r="AU107" s="97" t="str">
        <f>L_Loc</f>
        <v/>
      </c>
      <c r="AW107" s="98">
        <v>286</v>
      </c>
    </row>
    <row r="108" spans="1:49" s="98" customFormat="1" ht="17.25" x14ac:dyDescent="0.3">
      <c r="A108" s="74" t="str">
        <f>L_time</f>
        <v/>
      </c>
      <c r="B108" s="75" t="str">
        <f>L_TGca</f>
        <v/>
      </c>
      <c r="C108" s="76"/>
      <c r="D108" s="75" t="str">
        <f t="shared" si="16"/>
        <v/>
      </c>
      <c r="E108" s="77">
        <v>101</v>
      </c>
      <c r="F108" s="100" t="s">
        <v>164</v>
      </c>
      <c r="G108" s="79" t="s">
        <v>196</v>
      </c>
      <c r="H108" s="80" t="s">
        <v>231</v>
      </c>
      <c r="I108" s="79">
        <v>3</v>
      </c>
      <c r="J108" s="79" t="s">
        <v>105</v>
      </c>
      <c r="K108" s="79" t="str">
        <f>L_Loc</f>
        <v/>
      </c>
      <c r="L108" s="81" t="s">
        <v>245</v>
      </c>
      <c r="M108" s="79" t="str">
        <f>_Ngay</f>
        <v>(Thứ 3)</v>
      </c>
      <c r="N108" s="82">
        <v>2</v>
      </c>
      <c r="O108" s="83" t="s">
        <v>266</v>
      </c>
      <c r="P108" s="79">
        <v>40</v>
      </c>
      <c r="Q108" s="84">
        <f>L_SP</f>
        <v>3</v>
      </c>
      <c r="R108" s="85"/>
      <c r="S108" s="85"/>
      <c r="T108" s="85"/>
      <c r="U108" s="85"/>
      <c r="V108" s="85"/>
      <c r="W108" s="85"/>
      <c r="X108" s="85"/>
      <c r="Y108" s="85">
        <v>4</v>
      </c>
      <c r="Z108" s="85"/>
      <c r="AA108" s="85">
        <v>2</v>
      </c>
      <c r="AB108" s="85"/>
      <c r="AC108" s="86"/>
      <c r="AD108" s="86"/>
      <c r="AE108" s="87">
        <f>L_cham</f>
        <v>45399</v>
      </c>
      <c r="AF108" s="87">
        <f>L_Nop</f>
        <v>45405</v>
      </c>
      <c r="AG108" s="88"/>
      <c r="AH108" s="89"/>
      <c r="AI108" s="89"/>
      <c r="AJ108" s="89"/>
      <c r="AK108" s="90"/>
      <c r="AL108" s="91" t="str">
        <f t="shared" si="17"/>
        <v/>
      </c>
      <c r="AM108" s="92">
        <f t="shared" si="18"/>
        <v>38</v>
      </c>
      <c r="AN108" s="93" t="str">
        <f t="shared" si="19"/>
        <v/>
      </c>
      <c r="AO108" s="93" t="str">
        <f>L_luu1</f>
        <v/>
      </c>
      <c r="AP108" s="94" t="str">
        <f>L_luu2</f>
        <v/>
      </c>
      <c r="AQ108" s="95" t="str">
        <f>L_Luu3</f>
        <v/>
      </c>
      <c r="AR108" s="94"/>
      <c r="AS108" s="94"/>
      <c r="AT108" s="96" t="str">
        <f>L_Loc</f>
        <v/>
      </c>
      <c r="AU108" s="97" t="str">
        <f>L_Loc</f>
        <v/>
      </c>
      <c r="AW108" s="98">
        <v>286</v>
      </c>
    </row>
    <row r="109" spans="1:49" s="98" customFormat="1" ht="17.25" x14ac:dyDescent="0.3">
      <c r="A109" s="74" t="str">
        <f>L_time</f>
        <v/>
      </c>
      <c r="B109" s="75" t="str">
        <f>L_TGca</f>
        <v/>
      </c>
      <c r="C109" s="76"/>
      <c r="D109" s="75" t="str">
        <f t="shared" si="16"/>
        <v/>
      </c>
      <c r="E109" s="77">
        <v>102</v>
      </c>
      <c r="F109" s="100" t="s">
        <v>160</v>
      </c>
      <c r="G109" s="79" t="s">
        <v>147</v>
      </c>
      <c r="H109" s="80" t="s">
        <v>148</v>
      </c>
      <c r="I109" s="79">
        <v>4</v>
      </c>
      <c r="J109" s="79" t="s">
        <v>105</v>
      </c>
      <c r="K109" s="79" t="str">
        <f>L_Loc</f>
        <v/>
      </c>
      <c r="L109" s="81" t="s">
        <v>245</v>
      </c>
      <c r="M109" s="79" t="str">
        <f>_Ngay</f>
        <v>(Thứ 3)</v>
      </c>
      <c r="N109" s="82">
        <v>2</v>
      </c>
      <c r="O109" s="83" t="s">
        <v>282</v>
      </c>
      <c r="P109" s="79">
        <f>L_SV_P</f>
        <v>35</v>
      </c>
      <c r="Q109" s="84">
        <f>L_SP</f>
        <v>6</v>
      </c>
      <c r="R109" s="85"/>
      <c r="S109" s="85"/>
      <c r="T109" s="85"/>
      <c r="U109" s="85"/>
      <c r="V109" s="85">
        <v>6</v>
      </c>
      <c r="W109" s="85"/>
      <c r="X109" s="85"/>
      <c r="Y109" s="85"/>
      <c r="Z109" s="85"/>
      <c r="AA109" s="85">
        <v>6</v>
      </c>
      <c r="AB109" s="85"/>
      <c r="AC109" s="86"/>
      <c r="AD109" s="86"/>
      <c r="AE109" s="87">
        <f>L_cham</f>
        <v>45399</v>
      </c>
      <c r="AF109" s="87">
        <f>L_Nop</f>
        <v>45405</v>
      </c>
      <c r="AG109" s="88"/>
      <c r="AH109" s="89"/>
      <c r="AI109" s="89"/>
      <c r="AJ109" s="89"/>
      <c r="AK109" s="90"/>
      <c r="AL109" s="91" t="str">
        <f t="shared" si="17"/>
        <v/>
      </c>
      <c r="AM109" s="92">
        <f t="shared" si="18"/>
        <v>27</v>
      </c>
      <c r="AN109" s="93" t="str">
        <f t="shared" si="19"/>
        <v/>
      </c>
      <c r="AO109" s="93" t="str">
        <f>L_luu1</f>
        <v/>
      </c>
      <c r="AP109" s="94" t="str">
        <f>L_luu2</f>
        <v/>
      </c>
      <c r="AQ109" s="95" t="str">
        <f>L_Luu3</f>
        <v/>
      </c>
      <c r="AR109" s="94"/>
      <c r="AS109" s="94"/>
      <c r="AT109" s="96" t="str">
        <f>L_Loc</f>
        <v/>
      </c>
      <c r="AU109" s="97" t="str">
        <f>L_Loc</f>
        <v/>
      </c>
      <c r="AW109" s="98">
        <v>286</v>
      </c>
    </row>
    <row r="110" spans="1:49" s="98" customFormat="1" ht="17.25" x14ac:dyDescent="0.3">
      <c r="A110" s="74" t="str">
        <f>L_time</f>
        <v/>
      </c>
      <c r="B110" s="75" t="str">
        <f>L_TGca</f>
        <v/>
      </c>
      <c r="C110" s="76"/>
      <c r="D110" s="75" t="str">
        <f t="shared" si="16"/>
        <v/>
      </c>
      <c r="E110" s="77">
        <v>103</v>
      </c>
      <c r="F110" s="100" t="s">
        <v>98</v>
      </c>
      <c r="G110" s="79" t="s">
        <v>195</v>
      </c>
      <c r="H110" s="80" t="s">
        <v>230</v>
      </c>
      <c r="I110" s="79">
        <v>3</v>
      </c>
      <c r="J110" s="79" t="s">
        <v>72</v>
      </c>
      <c r="K110" s="79" t="str">
        <f>L_Loc</f>
        <v/>
      </c>
      <c r="L110" s="81" t="s">
        <v>245</v>
      </c>
      <c r="M110" s="79" t="str">
        <f>_Ngay</f>
        <v>(Thứ 3)</v>
      </c>
      <c r="N110" s="82" t="s">
        <v>88</v>
      </c>
      <c r="O110" s="83" t="s">
        <v>256</v>
      </c>
      <c r="P110" s="79">
        <f>L_SV_P</f>
        <v>0</v>
      </c>
      <c r="Q110" s="84">
        <f>L_SP</f>
        <v>0</v>
      </c>
      <c r="R110" s="85"/>
      <c r="S110" s="85"/>
      <c r="T110" s="85"/>
      <c r="U110" s="85"/>
      <c r="V110" s="85"/>
      <c r="W110" s="85"/>
      <c r="X110" s="85"/>
      <c r="Y110" s="85" t="s">
        <v>74</v>
      </c>
      <c r="Z110" s="85"/>
      <c r="AA110" s="85"/>
      <c r="AB110" s="85"/>
      <c r="AC110" s="86"/>
      <c r="AD110" s="86"/>
      <c r="AE110" s="87" t="str">
        <f>L_cham</f>
        <v>16/04/2024</v>
      </c>
      <c r="AF110" s="87">
        <f>L_Nop</f>
        <v>45400</v>
      </c>
      <c r="AG110" s="88"/>
      <c r="AH110" s="89"/>
      <c r="AI110" s="89"/>
      <c r="AJ110" s="89"/>
      <c r="AK110" s="90"/>
      <c r="AL110" s="91" t="str">
        <f t="shared" si="17"/>
        <v/>
      </c>
      <c r="AM110" s="92" t="str">
        <f t="shared" si="18"/>
        <v/>
      </c>
      <c r="AN110" s="93" t="str">
        <f t="shared" si="19"/>
        <v/>
      </c>
      <c r="AO110" s="93" t="str">
        <f>L_luu1</f>
        <v/>
      </c>
      <c r="AP110" s="94" t="str">
        <f>L_luu2</f>
        <v/>
      </c>
      <c r="AQ110" s="95" t="str">
        <f>L_Luu3</f>
        <v/>
      </c>
      <c r="AR110" s="94"/>
      <c r="AS110" s="94"/>
      <c r="AT110" s="96" t="str">
        <f>L_Loc</f>
        <v/>
      </c>
      <c r="AU110" s="97" t="str">
        <f>L_Loc</f>
        <v/>
      </c>
      <c r="AW110" s="98">
        <v>286</v>
      </c>
    </row>
    <row r="111" spans="1:49" s="98" customFormat="1" ht="17.25" x14ac:dyDescent="0.3">
      <c r="A111" s="74" t="str">
        <f>L_time</f>
        <v/>
      </c>
      <c r="B111" s="75" t="str">
        <f>L_TGca</f>
        <v/>
      </c>
      <c r="C111" s="76"/>
      <c r="D111" s="75" t="str">
        <f t="shared" si="16"/>
        <v/>
      </c>
      <c r="E111" s="77">
        <v>104</v>
      </c>
      <c r="F111" s="100" t="s">
        <v>99</v>
      </c>
      <c r="G111" s="79" t="s">
        <v>195</v>
      </c>
      <c r="H111" s="80" t="s">
        <v>230</v>
      </c>
      <c r="I111" s="79">
        <v>3</v>
      </c>
      <c r="J111" s="79" t="s">
        <v>72</v>
      </c>
      <c r="K111" s="79" t="str">
        <f>L_Loc</f>
        <v/>
      </c>
      <c r="L111" s="81" t="s">
        <v>245</v>
      </c>
      <c r="M111" s="79" t="str">
        <f>_Ngay</f>
        <v>(Thứ 3)</v>
      </c>
      <c r="N111" s="82" t="s">
        <v>88</v>
      </c>
      <c r="O111" s="83" t="s">
        <v>260</v>
      </c>
      <c r="P111" s="79">
        <f>L_SV_P</f>
        <v>0</v>
      </c>
      <c r="Q111" s="84">
        <f>L_SP</f>
        <v>0</v>
      </c>
      <c r="R111" s="85"/>
      <c r="S111" s="85"/>
      <c r="T111" s="85"/>
      <c r="U111" s="85"/>
      <c r="V111" s="85"/>
      <c r="W111" s="85"/>
      <c r="X111" s="85"/>
      <c r="Y111" s="85" t="s">
        <v>74</v>
      </c>
      <c r="Z111" s="85"/>
      <c r="AA111" s="85"/>
      <c r="AB111" s="85"/>
      <c r="AC111" s="86"/>
      <c r="AD111" s="86"/>
      <c r="AE111" s="87" t="str">
        <f>L_cham</f>
        <v>16/04/2024</v>
      </c>
      <c r="AF111" s="87">
        <f>L_Nop</f>
        <v>45400</v>
      </c>
      <c r="AG111" s="88"/>
      <c r="AH111" s="89"/>
      <c r="AI111" s="89"/>
      <c r="AJ111" s="89"/>
      <c r="AK111" s="90"/>
      <c r="AL111" s="91" t="str">
        <f t="shared" si="17"/>
        <v/>
      </c>
      <c r="AM111" s="92" t="str">
        <f t="shared" si="18"/>
        <v/>
      </c>
      <c r="AN111" s="93" t="str">
        <f t="shared" si="19"/>
        <v/>
      </c>
      <c r="AO111" s="93" t="str">
        <f>L_luu1</f>
        <v/>
      </c>
      <c r="AP111" s="94" t="str">
        <f>L_luu2</f>
        <v/>
      </c>
      <c r="AQ111" s="95" t="str">
        <f>L_Luu3</f>
        <v/>
      </c>
      <c r="AR111" s="94"/>
      <c r="AS111" s="94"/>
      <c r="AT111" s="96" t="str">
        <f>L_Loc</f>
        <v/>
      </c>
      <c r="AU111" s="97" t="str">
        <f>L_Loc</f>
        <v/>
      </c>
      <c r="AW111" s="98">
        <v>286</v>
      </c>
    </row>
    <row r="112" spans="1:49" s="98" customFormat="1" ht="17.25" x14ac:dyDescent="0.3">
      <c r="A112" s="74" t="str">
        <f>L_time</f>
        <v/>
      </c>
      <c r="B112" s="75" t="str">
        <f>L_TGca</f>
        <v/>
      </c>
      <c r="C112" s="76"/>
      <c r="D112" s="75" t="str">
        <f t="shared" si="16"/>
        <v/>
      </c>
      <c r="E112" s="77">
        <v>105</v>
      </c>
      <c r="F112" s="100" t="s">
        <v>101</v>
      </c>
      <c r="G112" s="79" t="s">
        <v>195</v>
      </c>
      <c r="H112" s="80" t="s">
        <v>230</v>
      </c>
      <c r="I112" s="79">
        <v>3</v>
      </c>
      <c r="J112" s="79" t="s">
        <v>72</v>
      </c>
      <c r="K112" s="79" t="str">
        <f>L_Loc</f>
        <v/>
      </c>
      <c r="L112" s="81" t="s">
        <v>245</v>
      </c>
      <c r="M112" s="79" t="str">
        <f>_Ngay</f>
        <v>(Thứ 3)</v>
      </c>
      <c r="N112" s="82" t="s">
        <v>88</v>
      </c>
      <c r="O112" s="83" t="s">
        <v>257</v>
      </c>
      <c r="P112" s="79">
        <f>L_SV_P</f>
        <v>0</v>
      </c>
      <c r="Q112" s="84">
        <f>L_SP</f>
        <v>0</v>
      </c>
      <c r="R112" s="85"/>
      <c r="S112" s="85"/>
      <c r="T112" s="85"/>
      <c r="U112" s="85"/>
      <c r="V112" s="85"/>
      <c r="W112" s="85"/>
      <c r="X112" s="85"/>
      <c r="Y112" s="85" t="s">
        <v>74</v>
      </c>
      <c r="Z112" s="85"/>
      <c r="AA112" s="85"/>
      <c r="AB112" s="85"/>
      <c r="AC112" s="86"/>
      <c r="AD112" s="86"/>
      <c r="AE112" s="87" t="str">
        <f>L_cham</f>
        <v>16/04/2024</v>
      </c>
      <c r="AF112" s="87">
        <f>L_Nop</f>
        <v>45400</v>
      </c>
      <c r="AG112" s="88"/>
      <c r="AH112" s="89"/>
      <c r="AI112" s="89"/>
      <c r="AJ112" s="89"/>
      <c r="AK112" s="90"/>
      <c r="AL112" s="91" t="str">
        <f t="shared" si="17"/>
        <v/>
      </c>
      <c r="AM112" s="92" t="str">
        <f t="shared" si="18"/>
        <v/>
      </c>
      <c r="AN112" s="93" t="str">
        <f t="shared" si="19"/>
        <v/>
      </c>
      <c r="AO112" s="93" t="str">
        <f>L_luu1</f>
        <v/>
      </c>
      <c r="AP112" s="94" t="str">
        <f>L_luu2</f>
        <v/>
      </c>
      <c r="AQ112" s="95" t="str">
        <f>L_Luu3</f>
        <v/>
      </c>
      <c r="AR112" s="94"/>
      <c r="AS112" s="94"/>
      <c r="AT112" s="96" t="str">
        <f>L_Loc</f>
        <v/>
      </c>
      <c r="AU112" s="97" t="str">
        <f>L_Loc</f>
        <v/>
      </c>
      <c r="AW112" s="98">
        <v>286</v>
      </c>
    </row>
    <row r="113" spans="1:49" s="98" customFormat="1" ht="17.25" x14ac:dyDescent="0.3">
      <c r="A113" s="74" t="str">
        <f>L_time</f>
        <v/>
      </c>
      <c r="B113" s="75" t="str">
        <f>L_TGca</f>
        <v/>
      </c>
      <c r="C113" s="76"/>
      <c r="D113" s="75" t="str">
        <f t="shared" si="16"/>
        <v/>
      </c>
      <c r="E113" s="77">
        <v>106</v>
      </c>
      <c r="F113" s="100" t="s">
        <v>102</v>
      </c>
      <c r="G113" s="79" t="s">
        <v>195</v>
      </c>
      <c r="H113" s="80" t="s">
        <v>230</v>
      </c>
      <c r="I113" s="79">
        <v>3</v>
      </c>
      <c r="J113" s="79" t="s">
        <v>72</v>
      </c>
      <c r="K113" s="79" t="str">
        <f>L_Loc</f>
        <v/>
      </c>
      <c r="L113" s="81" t="s">
        <v>245</v>
      </c>
      <c r="M113" s="79" t="str">
        <f>_Ngay</f>
        <v>(Thứ 3)</v>
      </c>
      <c r="N113" s="82" t="s">
        <v>88</v>
      </c>
      <c r="O113" s="83" t="s">
        <v>257</v>
      </c>
      <c r="P113" s="79">
        <f>L_SV_P</f>
        <v>0</v>
      </c>
      <c r="Q113" s="84">
        <f>L_SP</f>
        <v>0</v>
      </c>
      <c r="R113" s="85"/>
      <c r="S113" s="85"/>
      <c r="T113" s="85"/>
      <c r="U113" s="85"/>
      <c r="V113" s="85"/>
      <c r="W113" s="85"/>
      <c r="X113" s="85"/>
      <c r="Y113" s="85" t="s">
        <v>74</v>
      </c>
      <c r="Z113" s="85"/>
      <c r="AA113" s="85"/>
      <c r="AB113" s="85"/>
      <c r="AC113" s="86"/>
      <c r="AD113" s="86"/>
      <c r="AE113" s="87" t="str">
        <f>L_cham</f>
        <v>16/04/2024</v>
      </c>
      <c r="AF113" s="87">
        <f>L_Nop</f>
        <v>45400</v>
      </c>
      <c r="AG113" s="88"/>
      <c r="AH113" s="89"/>
      <c r="AI113" s="89"/>
      <c r="AJ113" s="89"/>
      <c r="AK113" s="90"/>
      <c r="AL113" s="91" t="str">
        <f t="shared" si="17"/>
        <v/>
      </c>
      <c r="AM113" s="92" t="str">
        <f t="shared" si="18"/>
        <v/>
      </c>
      <c r="AN113" s="93" t="str">
        <f t="shared" si="19"/>
        <v/>
      </c>
      <c r="AO113" s="93" t="str">
        <f>L_luu1</f>
        <v/>
      </c>
      <c r="AP113" s="94" t="str">
        <f>L_luu2</f>
        <v/>
      </c>
      <c r="AQ113" s="95" t="str">
        <f>L_Luu3</f>
        <v/>
      </c>
      <c r="AR113" s="94"/>
      <c r="AS113" s="94"/>
      <c r="AT113" s="96" t="str">
        <f>L_Loc</f>
        <v/>
      </c>
      <c r="AU113" s="97" t="str">
        <f>L_Loc</f>
        <v/>
      </c>
      <c r="AW113" s="98">
        <v>286</v>
      </c>
    </row>
    <row r="114" spans="1:49" s="98" customFormat="1" ht="17.25" x14ac:dyDescent="0.3">
      <c r="A114" s="74" t="str">
        <f>L_time</f>
        <v/>
      </c>
      <c r="B114" s="75" t="str">
        <f>L_TGca</f>
        <v/>
      </c>
      <c r="C114" s="76"/>
      <c r="D114" s="75" t="str">
        <f t="shared" si="16"/>
        <v/>
      </c>
      <c r="E114" s="77">
        <v>107</v>
      </c>
      <c r="F114" s="100" t="s">
        <v>94</v>
      </c>
      <c r="G114" s="79" t="s">
        <v>195</v>
      </c>
      <c r="H114" s="80" t="s">
        <v>230</v>
      </c>
      <c r="I114" s="79">
        <v>3</v>
      </c>
      <c r="J114" s="79" t="s">
        <v>72</v>
      </c>
      <c r="K114" s="79" t="str">
        <f>L_Loc</f>
        <v/>
      </c>
      <c r="L114" s="81" t="s">
        <v>245</v>
      </c>
      <c r="M114" s="79" t="str">
        <f>_Ngay</f>
        <v>(Thứ 3)</v>
      </c>
      <c r="N114" s="82" t="s">
        <v>73</v>
      </c>
      <c r="O114" s="83" t="s">
        <v>275</v>
      </c>
      <c r="P114" s="79">
        <f>L_SV_P</f>
        <v>0</v>
      </c>
      <c r="Q114" s="84">
        <f>L_SP</f>
        <v>0</v>
      </c>
      <c r="R114" s="85"/>
      <c r="S114" s="85"/>
      <c r="T114" s="85"/>
      <c r="U114" s="85"/>
      <c r="V114" s="85"/>
      <c r="W114" s="85"/>
      <c r="X114" s="85"/>
      <c r="Y114" s="85" t="s">
        <v>74</v>
      </c>
      <c r="Z114" s="85"/>
      <c r="AA114" s="85"/>
      <c r="AB114" s="85"/>
      <c r="AC114" s="86"/>
      <c r="AD114" s="86"/>
      <c r="AE114" s="87" t="str">
        <f>L_cham</f>
        <v>16/04/2024</v>
      </c>
      <c r="AF114" s="87">
        <f>L_Nop</f>
        <v>45400</v>
      </c>
      <c r="AG114" s="88"/>
      <c r="AH114" s="89"/>
      <c r="AI114" s="89"/>
      <c r="AJ114" s="89"/>
      <c r="AK114" s="90"/>
      <c r="AL114" s="91" t="str">
        <f t="shared" si="17"/>
        <v/>
      </c>
      <c r="AM114" s="92" t="str">
        <f t="shared" si="18"/>
        <v/>
      </c>
      <c r="AN114" s="93" t="str">
        <f t="shared" si="19"/>
        <v/>
      </c>
      <c r="AO114" s="93" t="str">
        <f>L_luu1</f>
        <v/>
      </c>
      <c r="AP114" s="94" t="str">
        <f>L_luu2</f>
        <v/>
      </c>
      <c r="AQ114" s="95" t="str">
        <f>L_Luu3</f>
        <v/>
      </c>
      <c r="AR114" s="94"/>
      <c r="AS114" s="94"/>
      <c r="AT114" s="96" t="str">
        <f>L_Loc</f>
        <v/>
      </c>
      <c r="AU114" s="97" t="str">
        <f>L_Loc</f>
        <v/>
      </c>
      <c r="AW114" s="98">
        <v>286</v>
      </c>
    </row>
    <row r="115" spans="1:49" s="98" customFormat="1" ht="17.25" x14ac:dyDescent="0.3">
      <c r="A115" s="74" t="str">
        <f>L_time</f>
        <v/>
      </c>
      <c r="B115" s="75" t="str">
        <f>L_TGca</f>
        <v/>
      </c>
      <c r="C115" s="76"/>
      <c r="D115" s="75" t="str">
        <f t="shared" si="16"/>
        <v/>
      </c>
      <c r="E115" s="77">
        <v>108</v>
      </c>
      <c r="F115" s="100" t="s">
        <v>95</v>
      </c>
      <c r="G115" s="79" t="s">
        <v>195</v>
      </c>
      <c r="H115" s="80" t="s">
        <v>230</v>
      </c>
      <c r="I115" s="79">
        <v>3</v>
      </c>
      <c r="J115" s="79" t="s">
        <v>72</v>
      </c>
      <c r="K115" s="79" t="str">
        <f>L_Loc</f>
        <v/>
      </c>
      <c r="L115" s="81" t="s">
        <v>245</v>
      </c>
      <c r="M115" s="79" t="str">
        <f>_Ngay</f>
        <v>(Thứ 3)</v>
      </c>
      <c r="N115" s="82" t="s">
        <v>73</v>
      </c>
      <c r="O115" s="83" t="s">
        <v>276</v>
      </c>
      <c r="P115" s="79">
        <f>L_SV_P</f>
        <v>0</v>
      </c>
      <c r="Q115" s="84">
        <f>L_SP</f>
        <v>0</v>
      </c>
      <c r="R115" s="85"/>
      <c r="S115" s="85"/>
      <c r="T115" s="85"/>
      <c r="U115" s="85"/>
      <c r="V115" s="85"/>
      <c r="W115" s="85"/>
      <c r="X115" s="85"/>
      <c r="Y115" s="85" t="s">
        <v>74</v>
      </c>
      <c r="Z115" s="85"/>
      <c r="AA115" s="85"/>
      <c r="AB115" s="85"/>
      <c r="AC115" s="86"/>
      <c r="AD115" s="86"/>
      <c r="AE115" s="87" t="str">
        <f>L_cham</f>
        <v>16/04/2024</v>
      </c>
      <c r="AF115" s="87">
        <f>L_Nop</f>
        <v>45400</v>
      </c>
      <c r="AG115" s="88"/>
      <c r="AH115" s="89"/>
      <c r="AI115" s="89"/>
      <c r="AJ115" s="89"/>
      <c r="AK115" s="90"/>
      <c r="AL115" s="91" t="str">
        <f t="shared" si="17"/>
        <v/>
      </c>
      <c r="AM115" s="92" t="str">
        <f t="shared" si="18"/>
        <v/>
      </c>
      <c r="AN115" s="93" t="str">
        <f t="shared" si="19"/>
        <v/>
      </c>
      <c r="AO115" s="93" t="str">
        <f>L_luu1</f>
        <v/>
      </c>
      <c r="AP115" s="94" t="str">
        <f>L_luu2</f>
        <v/>
      </c>
      <c r="AQ115" s="95" t="str">
        <f>L_Luu3</f>
        <v/>
      </c>
      <c r="AR115" s="94"/>
      <c r="AS115" s="94"/>
      <c r="AT115" s="96" t="str">
        <f>L_Loc</f>
        <v/>
      </c>
      <c r="AU115" s="97" t="str">
        <f>L_Loc</f>
        <v/>
      </c>
      <c r="AW115" s="98">
        <v>286</v>
      </c>
    </row>
    <row r="116" spans="1:49" s="98" customFormat="1" ht="17.25" x14ac:dyDescent="0.3">
      <c r="A116" s="74" t="str">
        <f>L_time</f>
        <v/>
      </c>
      <c r="B116" s="75" t="str">
        <f>L_TGca</f>
        <v/>
      </c>
      <c r="C116" s="76"/>
      <c r="D116" s="75" t="str">
        <f t="shared" si="16"/>
        <v/>
      </c>
      <c r="E116" s="77">
        <v>109</v>
      </c>
      <c r="F116" s="100" t="s">
        <v>96</v>
      </c>
      <c r="G116" s="79" t="s">
        <v>195</v>
      </c>
      <c r="H116" s="80" t="s">
        <v>230</v>
      </c>
      <c r="I116" s="79">
        <v>3</v>
      </c>
      <c r="J116" s="79" t="s">
        <v>72</v>
      </c>
      <c r="K116" s="79" t="str">
        <f>L_Loc</f>
        <v/>
      </c>
      <c r="L116" s="81" t="s">
        <v>245</v>
      </c>
      <c r="M116" s="79" t="str">
        <f>_Ngay</f>
        <v>(Thứ 3)</v>
      </c>
      <c r="N116" s="82" t="s">
        <v>73</v>
      </c>
      <c r="O116" s="83" t="s">
        <v>260</v>
      </c>
      <c r="P116" s="79">
        <f>L_SV_P</f>
        <v>0</v>
      </c>
      <c r="Q116" s="84">
        <f>L_SP</f>
        <v>0</v>
      </c>
      <c r="R116" s="85"/>
      <c r="S116" s="85"/>
      <c r="T116" s="85"/>
      <c r="U116" s="85"/>
      <c r="V116" s="85"/>
      <c r="W116" s="85"/>
      <c r="X116" s="85"/>
      <c r="Y116" s="85" t="s">
        <v>74</v>
      </c>
      <c r="Z116" s="85"/>
      <c r="AA116" s="85"/>
      <c r="AB116" s="85"/>
      <c r="AC116" s="86"/>
      <c r="AD116" s="86"/>
      <c r="AE116" s="87" t="str">
        <f>L_cham</f>
        <v>16/04/2024</v>
      </c>
      <c r="AF116" s="87">
        <f>L_Nop</f>
        <v>45400</v>
      </c>
      <c r="AG116" s="88"/>
      <c r="AH116" s="89"/>
      <c r="AI116" s="89"/>
      <c r="AJ116" s="89"/>
      <c r="AK116" s="90"/>
      <c r="AL116" s="91" t="str">
        <f t="shared" si="17"/>
        <v/>
      </c>
      <c r="AM116" s="92" t="str">
        <f t="shared" si="18"/>
        <v/>
      </c>
      <c r="AN116" s="93" t="str">
        <f t="shared" si="19"/>
        <v/>
      </c>
      <c r="AO116" s="93" t="str">
        <f>L_luu1</f>
        <v/>
      </c>
      <c r="AP116" s="94" t="str">
        <f>L_luu2</f>
        <v/>
      </c>
      <c r="AQ116" s="95" t="str">
        <f>L_Luu3</f>
        <v/>
      </c>
      <c r="AR116" s="94"/>
      <c r="AS116" s="94"/>
      <c r="AT116" s="96" t="str">
        <f>L_Loc</f>
        <v/>
      </c>
      <c r="AU116" s="97" t="str">
        <f>L_Loc</f>
        <v/>
      </c>
      <c r="AW116" s="98">
        <v>286</v>
      </c>
    </row>
    <row r="117" spans="1:49" s="98" customFormat="1" ht="17.25" x14ac:dyDescent="0.3">
      <c r="A117" s="74" t="str">
        <f>L_time</f>
        <v/>
      </c>
      <c r="B117" s="75" t="str">
        <f>L_TGca</f>
        <v/>
      </c>
      <c r="C117" s="76"/>
      <c r="D117" s="75" t="str">
        <f t="shared" si="16"/>
        <v/>
      </c>
      <c r="E117" s="77">
        <v>110</v>
      </c>
      <c r="F117" s="100" t="s">
        <v>97</v>
      </c>
      <c r="G117" s="79" t="s">
        <v>195</v>
      </c>
      <c r="H117" s="80" t="s">
        <v>230</v>
      </c>
      <c r="I117" s="79">
        <v>3</v>
      </c>
      <c r="J117" s="79" t="s">
        <v>72</v>
      </c>
      <c r="K117" s="79" t="str">
        <f>L_Loc</f>
        <v/>
      </c>
      <c r="L117" s="81" t="s">
        <v>245</v>
      </c>
      <c r="M117" s="79" t="str">
        <f>_Ngay</f>
        <v>(Thứ 3)</v>
      </c>
      <c r="N117" s="82" t="s">
        <v>73</v>
      </c>
      <c r="O117" s="83" t="s">
        <v>277</v>
      </c>
      <c r="P117" s="79">
        <f>L_SV_P</f>
        <v>0</v>
      </c>
      <c r="Q117" s="84">
        <f>L_SP</f>
        <v>0</v>
      </c>
      <c r="R117" s="85"/>
      <c r="S117" s="85"/>
      <c r="T117" s="85"/>
      <c r="U117" s="85"/>
      <c r="V117" s="85"/>
      <c r="W117" s="85"/>
      <c r="X117" s="85"/>
      <c r="Y117" s="85" t="s">
        <v>74</v>
      </c>
      <c r="Z117" s="85"/>
      <c r="AA117" s="85"/>
      <c r="AB117" s="85"/>
      <c r="AC117" s="86"/>
      <c r="AD117" s="86"/>
      <c r="AE117" s="87" t="str">
        <f>L_cham</f>
        <v>16/04/2024</v>
      </c>
      <c r="AF117" s="87">
        <f>L_Nop</f>
        <v>45400</v>
      </c>
      <c r="AG117" s="88"/>
      <c r="AH117" s="89"/>
      <c r="AI117" s="89"/>
      <c r="AJ117" s="89"/>
      <c r="AK117" s="90"/>
      <c r="AL117" s="91" t="str">
        <f t="shared" si="17"/>
        <v/>
      </c>
      <c r="AM117" s="92" t="str">
        <f t="shared" si="18"/>
        <v/>
      </c>
      <c r="AN117" s="93" t="str">
        <f t="shared" si="19"/>
        <v/>
      </c>
      <c r="AO117" s="93" t="str">
        <f>L_luu1</f>
        <v/>
      </c>
      <c r="AP117" s="94" t="str">
        <f>L_luu2</f>
        <v/>
      </c>
      <c r="AQ117" s="95" t="str">
        <f>L_Luu3</f>
        <v/>
      </c>
      <c r="AR117" s="94"/>
      <c r="AS117" s="94"/>
      <c r="AT117" s="96" t="str">
        <f>L_Loc</f>
        <v/>
      </c>
      <c r="AU117" s="97" t="str">
        <f>L_Loc</f>
        <v/>
      </c>
      <c r="AW117" s="98">
        <v>286</v>
      </c>
    </row>
    <row r="118" spans="1:49" s="98" customFormat="1" ht="17.25" x14ac:dyDescent="0.3">
      <c r="A118" s="74" t="str">
        <f>L_time</f>
        <v/>
      </c>
      <c r="B118" s="75" t="str">
        <f>L_TGca</f>
        <v/>
      </c>
      <c r="C118" s="76"/>
      <c r="D118" s="75" t="str">
        <f t="shared" si="16"/>
        <v/>
      </c>
      <c r="E118" s="77">
        <v>111</v>
      </c>
      <c r="F118" s="100" t="s">
        <v>113</v>
      </c>
      <c r="G118" s="79" t="s">
        <v>192</v>
      </c>
      <c r="H118" s="80" t="s">
        <v>227</v>
      </c>
      <c r="I118" s="79">
        <v>3</v>
      </c>
      <c r="J118" s="79" t="s">
        <v>72</v>
      </c>
      <c r="K118" s="79" t="str">
        <f>L_Loc</f>
        <v/>
      </c>
      <c r="L118" s="81">
        <v>45399</v>
      </c>
      <c r="M118" s="79" t="str">
        <f>_Ngay</f>
        <v>(Thứ 4)</v>
      </c>
      <c r="N118" s="82" t="s">
        <v>88</v>
      </c>
      <c r="O118" s="83" t="s">
        <v>270</v>
      </c>
      <c r="P118" s="79">
        <f>L_SV_P</f>
        <v>0</v>
      </c>
      <c r="Q118" s="84">
        <f>L_SP</f>
        <v>0</v>
      </c>
      <c r="R118" s="85"/>
      <c r="S118" s="85"/>
      <c r="T118" s="85"/>
      <c r="U118" s="85"/>
      <c r="V118" s="85" t="s">
        <v>74</v>
      </c>
      <c r="W118" s="85"/>
      <c r="X118" s="85"/>
      <c r="Y118" s="85"/>
      <c r="Z118" s="85"/>
      <c r="AA118" s="85"/>
      <c r="AB118" s="85"/>
      <c r="AC118" s="86"/>
      <c r="AD118" s="86"/>
      <c r="AE118" s="87">
        <f>L_cham</f>
        <v>45399</v>
      </c>
      <c r="AF118" s="87">
        <f>L_Nop</f>
        <v>45401</v>
      </c>
      <c r="AG118" s="88"/>
      <c r="AH118" s="89"/>
      <c r="AI118" s="89"/>
      <c r="AJ118" s="89"/>
      <c r="AK118" s="90"/>
      <c r="AL118" s="91" t="str">
        <f t="shared" si="17"/>
        <v/>
      </c>
      <c r="AM118" s="92" t="str">
        <f t="shared" si="18"/>
        <v/>
      </c>
      <c r="AN118" s="93" t="str">
        <f t="shared" si="19"/>
        <v/>
      </c>
      <c r="AO118" s="93" t="str">
        <f>L_luu1</f>
        <v/>
      </c>
      <c r="AP118" s="94" t="str">
        <f>L_luu2</f>
        <v/>
      </c>
      <c r="AQ118" s="95" t="str">
        <f>L_Luu3</f>
        <v/>
      </c>
      <c r="AR118" s="94"/>
      <c r="AS118" s="94"/>
      <c r="AT118" s="96" t="str">
        <f>L_Loc</f>
        <v/>
      </c>
      <c r="AU118" s="97" t="str">
        <f>L_Loc</f>
        <v/>
      </c>
      <c r="AW118" s="98">
        <v>286</v>
      </c>
    </row>
    <row r="119" spans="1:49" s="98" customFormat="1" ht="17.25" x14ac:dyDescent="0.3">
      <c r="A119" s="74" t="str">
        <f>L_time</f>
        <v/>
      </c>
      <c r="B119" s="75" t="str">
        <f>L_TGca</f>
        <v/>
      </c>
      <c r="C119" s="76"/>
      <c r="D119" s="75" t="str">
        <f t="shared" si="16"/>
        <v/>
      </c>
      <c r="E119" s="77">
        <v>112</v>
      </c>
      <c r="F119" s="100" t="s">
        <v>114</v>
      </c>
      <c r="G119" s="79" t="s">
        <v>192</v>
      </c>
      <c r="H119" s="80" t="s">
        <v>227</v>
      </c>
      <c r="I119" s="79">
        <v>3</v>
      </c>
      <c r="J119" s="79" t="s">
        <v>72</v>
      </c>
      <c r="K119" s="79" t="str">
        <f>L_Loc</f>
        <v/>
      </c>
      <c r="L119" s="81">
        <v>45399</v>
      </c>
      <c r="M119" s="79" t="str">
        <f>_Ngay</f>
        <v>(Thứ 4)</v>
      </c>
      <c r="N119" s="82" t="s">
        <v>88</v>
      </c>
      <c r="O119" s="83" t="s">
        <v>277</v>
      </c>
      <c r="P119" s="79">
        <f>L_SV_P</f>
        <v>0</v>
      </c>
      <c r="Q119" s="84">
        <f>L_SP</f>
        <v>0</v>
      </c>
      <c r="R119" s="85"/>
      <c r="S119" s="85"/>
      <c r="T119" s="85"/>
      <c r="U119" s="85"/>
      <c r="V119" s="85" t="s">
        <v>74</v>
      </c>
      <c r="W119" s="85"/>
      <c r="X119" s="85"/>
      <c r="Y119" s="85"/>
      <c r="Z119" s="85"/>
      <c r="AA119" s="85"/>
      <c r="AB119" s="85"/>
      <c r="AC119" s="86"/>
      <c r="AD119" s="86"/>
      <c r="AE119" s="87">
        <f>L_cham</f>
        <v>45399</v>
      </c>
      <c r="AF119" s="87">
        <f>L_Nop</f>
        <v>45401</v>
      </c>
      <c r="AG119" s="88"/>
      <c r="AH119" s="89"/>
      <c r="AI119" s="89"/>
      <c r="AJ119" s="89"/>
      <c r="AK119" s="90"/>
      <c r="AL119" s="91" t="str">
        <f t="shared" si="17"/>
        <v/>
      </c>
      <c r="AM119" s="92" t="str">
        <f t="shared" si="18"/>
        <v/>
      </c>
      <c r="AN119" s="93" t="str">
        <f t="shared" si="19"/>
        <v/>
      </c>
      <c r="AO119" s="93" t="str">
        <f>L_luu1</f>
        <v/>
      </c>
      <c r="AP119" s="94" t="str">
        <f>L_luu2</f>
        <v/>
      </c>
      <c r="AQ119" s="95" t="str">
        <f>L_Luu3</f>
        <v/>
      </c>
      <c r="AR119" s="94"/>
      <c r="AS119" s="94"/>
      <c r="AT119" s="96" t="str">
        <f>L_Loc</f>
        <v/>
      </c>
      <c r="AU119" s="97" t="str">
        <f>L_Loc</f>
        <v/>
      </c>
      <c r="AW119" s="98">
        <v>286</v>
      </c>
    </row>
    <row r="120" spans="1:49" s="98" customFormat="1" ht="17.25" x14ac:dyDescent="0.3">
      <c r="A120" s="74" t="str">
        <f>L_time</f>
        <v/>
      </c>
      <c r="B120" s="75" t="str">
        <f>L_TGca</f>
        <v/>
      </c>
      <c r="C120" s="76"/>
      <c r="D120" s="75" t="str">
        <f t="shared" si="16"/>
        <v/>
      </c>
      <c r="E120" s="77">
        <v>113</v>
      </c>
      <c r="F120" s="100" t="s">
        <v>118</v>
      </c>
      <c r="G120" s="79" t="s">
        <v>201</v>
      </c>
      <c r="H120" s="80" t="s">
        <v>236</v>
      </c>
      <c r="I120" s="79">
        <v>3</v>
      </c>
      <c r="J120" s="79" t="s">
        <v>72</v>
      </c>
      <c r="K120" s="79" t="str">
        <f>L_Loc</f>
        <v/>
      </c>
      <c r="L120" s="81">
        <v>45399</v>
      </c>
      <c r="M120" s="79" t="str">
        <f>_Ngay</f>
        <v>(Thứ 4)</v>
      </c>
      <c r="N120" s="82" t="s">
        <v>88</v>
      </c>
      <c r="O120" s="83" t="s">
        <v>259</v>
      </c>
      <c r="P120" s="79">
        <f>L_SV_P</f>
        <v>0</v>
      </c>
      <c r="Q120" s="84">
        <f>L_SP</f>
        <v>0</v>
      </c>
      <c r="R120" s="85"/>
      <c r="S120" s="85"/>
      <c r="T120" s="85"/>
      <c r="U120" s="85"/>
      <c r="V120" s="85"/>
      <c r="W120" s="85"/>
      <c r="X120" s="85"/>
      <c r="Y120" s="85"/>
      <c r="Z120" s="85" t="s">
        <v>74</v>
      </c>
      <c r="AA120" s="85"/>
      <c r="AB120" s="85"/>
      <c r="AC120" s="86"/>
      <c r="AD120" s="86"/>
      <c r="AE120" s="87">
        <f>L_cham</f>
        <v>45399</v>
      </c>
      <c r="AF120" s="87">
        <f>L_Nop</f>
        <v>45401</v>
      </c>
      <c r="AG120" s="88"/>
      <c r="AH120" s="89"/>
      <c r="AI120" s="89"/>
      <c r="AJ120" s="89"/>
      <c r="AK120" s="90"/>
      <c r="AL120" s="91" t="str">
        <f t="shared" si="17"/>
        <v/>
      </c>
      <c r="AM120" s="92" t="str">
        <f t="shared" si="18"/>
        <v/>
      </c>
      <c r="AN120" s="93" t="str">
        <f t="shared" si="19"/>
        <v/>
      </c>
      <c r="AO120" s="93" t="str">
        <f>L_luu1</f>
        <v/>
      </c>
      <c r="AP120" s="94" t="str">
        <f>L_luu2</f>
        <v/>
      </c>
      <c r="AQ120" s="95" t="str">
        <f>L_Luu3</f>
        <v/>
      </c>
      <c r="AR120" s="94"/>
      <c r="AS120" s="94"/>
      <c r="AT120" s="96" t="str">
        <f>L_Loc</f>
        <v/>
      </c>
      <c r="AU120" s="97" t="str">
        <f>L_Loc</f>
        <v/>
      </c>
      <c r="AW120" s="98">
        <v>286</v>
      </c>
    </row>
    <row r="121" spans="1:49" s="98" customFormat="1" ht="17.25" x14ac:dyDescent="0.3">
      <c r="A121" s="74" t="str">
        <f>L_time</f>
        <v/>
      </c>
      <c r="B121" s="75" t="str">
        <f>L_TGca</f>
        <v/>
      </c>
      <c r="C121" s="76"/>
      <c r="D121" s="75" t="str">
        <f t="shared" si="16"/>
        <v/>
      </c>
      <c r="E121" s="77">
        <v>114</v>
      </c>
      <c r="F121" s="100" t="s">
        <v>119</v>
      </c>
      <c r="G121" s="79" t="s">
        <v>201</v>
      </c>
      <c r="H121" s="80" t="s">
        <v>236</v>
      </c>
      <c r="I121" s="79">
        <v>3</v>
      </c>
      <c r="J121" s="79" t="s">
        <v>72</v>
      </c>
      <c r="K121" s="79" t="str">
        <f>L_Loc</f>
        <v/>
      </c>
      <c r="L121" s="81">
        <v>45399</v>
      </c>
      <c r="M121" s="79" t="str">
        <f>_Ngay</f>
        <v>(Thứ 4)</v>
      </c>
      <c r="N121" s="82" t="s">
        <v>88</v>
      </c>
      <c r="O121" s="83" t="s">
        <v>258</v>
      </c>
      <c r="P121" s="79">
        <f>L_SV_P</f>
        <v>0</v>
      </c>
      <c r="Q121" s="84">
        <f>L_SP</f>
        <v>0</v>
      </c>
      <c r="R121" s="85"/>
      <c r="S121" s="85"/>
      <c r="T121" s="85"/>
      <c r="U121" s="85"/>
      <c r="V121" s="85"/>
      <c r="W121" s="85"/>
      <c r="X121" s="85"/>
      <c r="Y121" s="85"/>
      <c r="Z121" s="85" t="s">
        <v>74</v>
      </c>
      <c r="AA121" s="85"/>
      <c r="AB121" s="85"/>
      <c r="AC121" s="86"/>
      <c r="AD121" s="86"/>
      <c r="AE121" s="87">
        <f>L_cham</f>
        <v>45399</v>
      </c>
      <c r="AF121" s="87">
        <f>L_Nop</f>
        <v>45401</v>
      </c>
      <c r="AG121" s="88"/>
      <c r="AH121" s="89"/>
      <c r="AI121" s="89"/>
      <c r="AJ121" s="89"/>
      <c r="AK121" s="90"/>
      <c r="AL121" s="91" t="str">
        <f t="shared" si="17"/>
        <v/>
      </c>
      <c r="AM121" s="92" t="str">
        <f t="shared" si="18"/>
        <v/>
      </c>
      <c r="AN121" s="93" t="str">
        <f t="shared" si="19"/>
        <v/>
      </c>
      <c r="AO121" s="93" t="str">
        <f>L_luu1</f>
        <v/>
      </c>
      <c r="AP121" s="94" t="str">
        <f>L_luu2</f>
        <v/>
      </c>
      <c r="AQ121" s="95" t="str">
        <f>L_Luu3</f>
        <v/>
      </c>
      <c r="AR121" s="94"/>
      <c r="AS121" s="94"/>
      <c r="AT121" s="96" t="str">
        <f>L_Loc</f>
        <v/>
      </c>
      <c r="AU121" s="97" t="str">
        <f>L_Loc</f>
        <v/>
      </c>
      <c r="AW121" s="98">
        <v>286</v>
      </c>
    </row>
    <row r="122" spans="1:49" s="98" customFormat="1" ht="17.25" x14ac:dyDescent="0.3">
      <c r="A122" s="74" t="str">
        <f>L_time</f>
        <v/>
      </c>
      <c r="B122" s="75" t="str">
        <f>L_TGca</f>
        <v/>
      </c>
      <c r="C122" s="76"/>
      <c r="D122" s="75" t="str">
        <f t="shared" si="16"/>
        <v/>
      </c>
      <c r="E122" s="77">
        <v>115</v>
      </c>
      <c r="F122" s="100" t="s">
        <v>122</v>
      </c>
      <c r="G122" s="79" t="s">
        <v>201</v>
      </c>
      <c r="H122" s="80" t="s">
        <v>236</v>
      </c>
      <c r="I122" s="79">
        <v>3</v>
      </c>
      <c r="J122" s="79" t="s">
        <v>72</v>
      </c>
      <c r="K122" s="79" t="str">
        <f>L_Loc</f>
        <v/>
      </c>
      <c r="L122" s="81">
        <v>45399</v>
      </c>
      <c r="M122" s="79" t="str">
        <f>_Ngay</f>
        <v>(Thứ 4)</v>
      </c>
      <c r="N122" s="82" t="s">
        <v>88</v>
      </c>
      <c r="O122" s="83" t="s">
        <v>280</v>
      </c>
      <c r="P122" s="79">
        <f>L_SV_P</f>
        <v>0</v>
      </c>
      <c r="Q122" s="84">
        <f>L_SP</f>
        <v>0</v>
      </c>
      <c r="R122" s="85"/>
      <c r="S122" s="85"/>
      <c r="T122" s="85"/>
      <c r="U122" s="85"/>
      <c r="V122" s="85"/>
      <c r="W122" s="85"/>
      <c r="X122" s="85"/>
      <c r="Y122" s="85"/>
      <c r="Z122" s="85" t="s">
        <v>74</v>
      </c>
      <c r="AA122" s="85"/>
      <c r="AB122" s="85"/>
      <c r="AC122" s="86"/>
      <c r="AD122" s="86"/>
      <c r="AE122" s="87">
        <f>L_cham</f>
        <v>45399</v>
      </c>
      <c r="AF122" s="87">
        <f>L_Nop</f>
        <v>45401</v>
      </c>
      <c r="AG122" s="88"/>
      <c r="AH122" s="89"/>
      <c r="AI122" s="89"/>
      <c r="AJ122" s="89"/>
      <c r="AK122" s="90"/>
      <c r="AL122" s="91" t="str">
        <f t="shared" si="17"/>
        <v/>
      </c>
      <c r="AM122" s="92" t="str">
        <f t="shared" si="18"/>
        <v/>
      </c>
      <c r="AN122" s="93" t="str">
        <f t="shared" si="19"/>
        <v/>
      </c>
      <c r="AO122" s="93" t="str">
        <f>L_luu1</f>
        <v/>
      </c>
      <c r="AP122" s="94" t="str">
        <f>L_luu2</f>
        <v/>
      </c>
      <c r="AQ122" s="95" t="str">
        <f>L_Luu3</f>
        <v/>
      </c>
      <c r="AR122" s="94"/>
      <c r="AS122" s="94"/>
      <c r="AT122" s="96" t="str">
        <f>L_Loc</f>
        <v/>
      </c>
      <c r="AU122" s="97" t="str">
        <f>L_Loc</f>
        <v/>
      </c>
      <c r="AW122" s="98">
        <v>286</v>
      </c>
    </row>
    <row r="123" spans="1:49" s="98" customFormat="1" ht="17.25" x14ac:dyDescent="0.3">
      <c r="A123" s="74" t="str">
        <f>L_time</f>
        <v/>
      </c>
      <c r="B123" s="75" t="str">
        <f>L_TGca</f>
        <v/>
      </c>
      <c r="C123" s="76"/>
      <c r="D123" s="75" t="str">
        <f t="shared" si="16"/>
        <v/>
      </c>
      <c r="E123" s="77">
        <v>116</v>
      </c>
      <c r="F123" s="100" t="s">
        <v>93</v>
      </c>
      <c r="G123" s="79" t="s">
        <v>195</v>
      </c>
      <c r="H123" s="80" t="s">
        <v>230</v>
      </c>
      <c r="I123" s="79">
        <v>3</v>
      </c>
      <c r="J123" s="79" t="s">
        <v>72</v>
      </c>
      <c r="K123" s="79" t="str">
        <f>L_Loc</f>
        <v/>
      </c>
      <c r="L123" s="81" t="s">
        <v>246</v>
      </c>
      <c r="M123" s="79" t="str">
        <f>_Ngay</f>
        <v>(Thứ 4)</v>
      </c>
      <c r="N123" s="82" t="s">
        <v>88</v>
      </c>
      <c r="O123" s="83" t="s">
        <v>252</v>
      </c>
      <c r="P123" s="79">
        <f>L_SV_P</f>
        <v>0</v>
      </c>
      <c r="Q123" s="84">
        <f>L_SP</f>
        <v>0</v>
      </c>
      <c r="R123" s="85"/>
      <c r="S123" s="85"/>
      <c r="T123" s="85"/>
      <c r="U123" s="85"/>
      <c r="V123" s="85"/>
      <c r="W123" s="85"/>
      <c r="X123" s="85"/>
      <c r="Y123" s="85" t="s">
        <v>74</v>
      </c>
      <c r="Z123" s="85"/>
      <c r="AA123" s="85"/>
      <c r="AB123" s="85"/>
      <c r="AC123" s="86"/>
      <c r="AD123" s="86"/>
      <c r="AE123" s="87" t="str">
        <f>L_cham</f>
        <v>17/04/2024</v>
      </c>
      <c r="AF123" s="87">
        <f>L_Nop</f>
        <v>45401</v>
      </c>
      <c r="AG123" s="88"/>
      <c r="AH123" s="89"/>
      <c r="AI123" s="89"/>
      <c r="AJ123" s="89"/>
      <c r="AK123" s="90"/>
      <c r="AL123" s="91" t="str">
        <f t="shared" si="17"/>
        <v/>
      </c>
      <c r="AM123" s="92" t="str">
        <f t="shared" si="18"/>
        <v/>
      </c>
      <c r="AN123" s="93" t="str">
        <f t="shared" si="19"/>
        <v/>
      </c>
      <c r="AO123" s="93" t="str">
        <f>L_luu1</f>
        <v/>
      </c>
      <c r="AP123" s="94" t="str">
        <f>L_luu2</f>
        <v/>
      </c>
      <c r="AQ123" s="95" t="str">
        <f>L_Luu3</f>
        <v/>
      </c>
      <c r="AR123" s="94"/>
      <c r="AS123" s="94"/>
      <c r="AT123" s="96" t="str">
        <f>L_Loc</f>
        <v/>
      </c>
      <c r="AU123" s="97" t="str">
        <f>L_Loc</f>
        <v/>
      </c>
      <c r="AW123" s="98">
        <v>286</v>
      </c>
    </row>
    <row r="124" spans="1:49" s="98" customFormat="1" ht="17.25" x14ac:dyDescent="0.3">
      <c r="A124" s="74" t="str">
        <f>L_time</f>
        <v/>
      </c>
      <c r="B124" s="75" t="str">
        <f>L_TGca</f>
        <v/>
      </c>
      <c r="C124" s="76"/>
      <c r="D124" s="75" t="str">
        <f t="shared" si="16"/>
        <v/>
      </c>
      <c r="E124" s="77">
        <v>117</v>
      </c>
      <c r="F124" s="100" t="s">
        <v>100</v>
      </c>
      <c r="G124" s="79" t="s">
        <v>195</v>
      </c>
      <c r="H124" s="80" t="s">
        <v>230</v>
      </c>
      <c r="I124" s="79">
        <v>3</v>
      </c>
      <c r="J124" s="79" t="s">
        <v>72</v>
      </c>
      <c r="K124" s="79" t="str">
        <f>L_Loc</f>
        <v/>
      </c>
      <c r="L124" s="81" t="s">
        <v>246</v>
      </c>
      <c r="M124" s="79" t="str">
        <f>_Ngay</f>
        <v>(Thứ 4)</v>
      </c>
      <c r="N124" s="82" t="s">
        <v>88</v>
      </c>
      <c r="O124" s="83" t="s">
        <v>275</v>
      </c>
      <c r="P124" s="79">
        <f>L_SV_P</f>
        <v>0</v>
      </c>
      <c r="Q124" s="84">
        <f>L_SP</f>
        <v>0</v>
      </c>
      <c r="R124" s="85"/>
      <c r="S124" s="85"/>
      <c r="T124" s="85"/>
      <c r="U124" s="85"/>
      <c r="V124" s="85"/>
      <c r="W124" s="85"/>
      <c r="X124" s="85"/>
      <c r="Y124" s="85" t="s">
        <v>74</v>
      </c>
      <c r="Z124" s="85"/>
      <c r="AA124" s="85"/>
      <c r="AB124" s="85"/>
      <c r="AC124" s="86"/>
      <c r="AD124" s="86"/>
      <c r="AE124" s="87" t="str">
        <f>L_cham</f>
        <v>17/04/2024</v>
      </c>
      <c r="AF124" s="87">
        <f>L_Nop</f>
        <v>45401</v>
      </c>
      <c r="AG124" s="88"/>
      <c r="AH124" s="89"/>
      <c r="AI124" s="89"/>
      <c r="AJ124" s="89"/>
      <c r="AK124" s="90"/>
      <c r="AL124" s="91" t="str">
        <f t="shared" si="17"/>
        <v/>
      </c>
      <c r="AM124" s="92" t="str">
        <f t="shared" si="18"/>
        <v/>
      </c>
      <c r="AN124" s="93" t="str">
        <f t="shared" si="19"/>
        <v/>
      </c>
      <c r="AO124" s="93" t="str">
        <f>L_luu1</f>
        <v/>
      </c>
      <c r="AP124" s="94" t="str">
        <f>L_luu2</f>
        <v/>
      </c>
      <c r="AQ124" s="95" t="str">
        <f>L_Luu3</f>
        <v/>
      </c>
      <c r="AR124" s="94"/>
      <c r="AS124" s="94"/>
      <c r="AT124" s="96" t="str">
        <f>L_Loc</f>
        <v/>
      </c>
      <c r="AU124" s="97" t="str">
        <f>L_Loc</f>
        <v/>
      </c>
      <c r="AW124" s="98">
        <v>286</v>
      </c>
    </row>
    <row r="125" spans="1:49" s="98" customFormat="1" ht="17.25" x14ac:dyDescent="0.3">
      <c r="A125" s="74" t="str">
        <f>L_time</f>
        <v/>
      </c>
      <c r="B125" s="75" t="str">
        <f>L_TGca</f>
        <v/>
      </c>
      <c r="C125" s="76"/>
      <c r="D125" s="75" t="str">
        <f t="shared" si="16"/>
        <v/>
      </c>
      <c r="E125" s="77">
        <v>118</v>
      </c>
      <c r="F125" s="100" t="s">
        <v>139</v>
      </c>
      <c r="G125" s="79" t="s">
        <v>198</v>
      </c>
      <c r="H125" s="80" t="s">
        <v>233</v>
      </c>
      <c r="I125" s="79">
        <v>3</v>
      </c>
      <c r="J125" s="79" t="s">
        <v>72</v>
      </c>
      <c r="K125" s="79" t="str">
        <f>L_Loc</f>
        <v/>
      </c>
      <c r="L125" s="81">
        <v>45399</v>
      </c>
      <c r="M125" s="79" t="str">
        <f>_Ngay</f>
        <v>(Thứ 4)</v>
      </c>
      <c r="N125" s="82" t="s">
        <v>73</v>
      </c>
      <c r="O125" s="83" t="s">
        <v>255</v>
      </c>
      <c r="P125" s="79">
        <f>L_SV_P</f>
        <v>0</v>
      </c>
      <c r="Q125" s="84">
        <f>L_SP</f>
        <v>0</v>
      </c>
      <c r="R125" s="85"/>
      <c r="S125" s="85"/>
      <c r="T125" s="85"/>
      <c r="U125" s="85"/>
      <c r="V125" s="85"/>
      <c r="W125" s="85"/>
      <c r="X125" s="85" t="s">
        <v>74</v>
      </c>
      <c r="Y125" s="85"/>
      <c r="Z125" s="85"/>
      <c r="AA125" s="85"/>
      <c r="AB125" s="85"/>
      <c r="AC125" s="86"/>
      <c r="AD125" s="86"/>
      <c r="AE125" s="87">
        <f>L_cham</f>
        <v>45399</v>
      </c>
      <c r="AF125" s="87">
        <f>L_Nop</f>
        <v>45401</v>
      </c>
      <c r="AG125" s="88"/>
      <c r="AH125" s="89"/>
      <c r="AI125" s="89"/>
      <c r="AJ125" s="89"/>
      <c r="AK125" s="90"/>
      <c r="AL125" s="91" t="str">
        <f t="shared" si="17"/>
        <v/>
      </c>
      <c r="AM125" s="92" t="str">
        <f t="shared" si="18"/>
        <v/>
      </c>
      <c r="AN125" s="93" t="str">
        <f t="shared" si="19"/>
        <v/>
      </c>
      <c r="AO125" s="93" t="str">
        <f>L_luu1</f>
        <v/>
      </c>
      <c r="AP125" s="94" t="str">
        <f>L_luu2</f>
        <v/>
      </c>
      <c r="AQ125" s="95" t="str">
        <f>L_Luu3</f>
        <v/>
      </c>
      <c r="AR125" s="94"/>
      <c r="AS125" s="94"/>
      <c r="AT125" s="96" t="str">
        <f>L_Loc</f>
        <v/>
      </c>
      <c r="AU125" s="97" t="str">
        <f>L_Loc</f>
        <v/>
      </c>
      <c r="AW125" s="98">
        <v>286</v>
      </c>
    </row>
    <row r="126" spans="1:49" s="98" customFormat="1" ht="17.25" x14ac:dyDescent="0.3">
      <c r="A126" s="74" t="str">
        <f>L_time</f>
        <v/>
      </c>
      <c r="B126" s="75" t="str">
        <f>L_TGca</f>
        <v/>
      </c>
      <c r="C126" s="76"/>
      <c r="D126" s="75" t="str">
        <f t="shared" si="16"/>
        <v/>
      </c>
      <c r="E126" s="77">
        <v>119</v>
      </c>
      <c r="F126" s="100" t="s">
        <v>140</v>
      </c>
      <c r="G126" s="79" t="s">
        <v>198</v>
      </c>
      <c r="H126" s="80" t="s">
        <v>233</v>
      </c>
      <c r="I126" s="79">
        <v>3</v>
      </c>
      <c r="J126" s="79" t="s">
        <v>72</v>
      </c>
      <c r="K126" s="79" t="str">
        <f>L_Loc</f>
        <v/>
      </c>
      <c r="L126" s="81">
        <v>45399</v>
      </c>
      <c r="M126" s="79" t="str">
        <f>_Ngay</f>
        <v>(Thứ 4)</v>
      </c>
      <c r="N126" s="82" t="s">
        <v>73</v>
      </c>
      <c r="O126" s="83" t="s">
        <v>256</v>
      </c>
      <c r="P126" s="79">
        <f>L_SV_P</f>
        <v>0</v>
      </c>
      <c r="Q126" s="84">
        <f>L_SP</f>
        <v>0</v>
      </c>
      <c r="R126" s="85"/>
      <c r="S126" s="85"/>
      <c r="T126" s="85"/>
      <c r="U126" s="85"/>
      <c r="V126" s="85"/>
      <c r="W126" s="85"/>
      <c r="X126" s="85" t="s">
        <v>74</v>
      </c>
      <c r="Y126" s="85"/>
      <c r="Z126" s="85"/>
      <c r="AA126" s="85"/>
      <c r="AB126" s="85"/>
      <c r="AC126" s="86"/>
      <c r="AD126" s="86"/>
      <c r="AE126" s="87">
        <f>L_cham</f>
        <v>45399</v>
      </c>
      <c r="AF126" s="87">
        <f>L_Nop</f>
        <v>45401</v>
      </c>
      <c r="AG126" s="88"/>
      <c r="AH126" s="89"/>
      <c r="AI126" s="89"/>
      <c r="AJ126" s="89"/>
      <c r="AK126" s="90"/>
      <c r="AL126" s="91" t="str">
        <f t="shared" si="17"/>
        <v/>
      </c>
      <c r="AM126" s="92" t="str">
        <f t="shared" si="18"/>
        <v/>
      </c>
      <c r="AN126" s="93" t="str">
        <f t="shared" si="19"/>
        <v/>
      </c>
      <c r="AO126" s="93" t="str">
        <f>L_luu1</f>
        <v/>
      </c>
      <c r="AP126" s="94" t="str">
        <f>L_luu2</f>
        <v/>
      </c>
      <c r="AQ126" s="95" t="str">
        <f>L_Luu3</f>
        <v/>
      </c>
      <c r="AR126" s="94"/>
      <c r="AS126" s="94"/>
      <c r="AT126" s="96" t="str">
        <f>L_Loc</f>
        <v/>
      </c>
      <c r="AU126" s="97" t="str">
        <f>L_Loc</f>
        <v/>
      </c>
      <c r="AW126" s="98">
        <v>286</v>
      </c>
    </row>
    <row r="127" spans="1:49" s="98" customFormat="1" ht="17.25" x14ac:dyDescent="0.3">
      <c r="A127" s="74" t="str">
        <f>L_time</f>
        <v/>
      </c>
      <c r="B127" s="75" t="str">
        <f>L_TGca</f>
        <v/>
      </c>
      <c r="C127" s="76"/>
      <c r="D127" s="75" t="str">
        <f t="shared" si="16"/>
        <v/>
      </c>
      <c r="E127" s="77">
        <v>120</v>
      </c>
      <c r="F127" s="100" t="s">
        <v>130</v>
      </c>
      <c r="G127" s="79" t="s">
        <v>197</v>
      </c>
      <c r="H127" s="80" t="s">
        <v>232</v>
      </c>
      <c r="I127" s="79">
        <v>2</v>
      </c>
      <c r="J127" s="79" t="s">
        <v>72</v>
      </c>
      <c r="K127" s="79" t="str">
        <f>L_Loc</f>
        <v/>
      </c>
      <c r="L127" s="81" t="s">
        <v>246</v>
      </c>
      <c r="M127" s="79" t="str">
        <f>_Ngay</f>
        <v>(Thứ 4)</v>
      </c>
      <c r="N127" s="82" t="s">
        <v>73</v>
      </c>
      <c r="O127" s="83" t="s">
        <v>250</v>
      </c>
      <c r="P127" s="79">
        <f>L_SV_P</f>
        <v>0</v>
      </c>
      <c r="Q127" s="84">
        <f>L_SP</f>
        <v>0</v>
      </c>
      <c r="R127" s="85"/>
      <c r="S127" s="85"/>
      <c r="T127" s="85"/>
      <c r="U127" s="85"/>
      <c r="V127" s="85"/>
      <c r="W127" s="85"/>
      <c r="X127" s="85" t="s">
        <v>74</v>
      </c>
      <c r="Y127" s="85"/>
      <c r="Z127" s="85"/>
      <c r="AA127" s="85"/>
      <c r="AB127" s="85"/>
      <c r="AC127" s="86"/>
      <c r="AD127" s="86"/>
      <c r="AE127" s="87" t="str">
        <f>L_cham</f>
        <v>17/04/2024</v>
      </c>
      <c r="AF127" s="87">
        <f>L_Nop</f>
        <v>45401</v>
      </c>
      <c r="AG127" s="88"/>
      <c r="AH127" s="89"/>
      <c r="AI127" s="89"/>
      <c r="AJ127" s="89"/>
      <c r="AK127" s="90"/>
      <c r="AL127" s="91" t="str">
        <f t="shared" si="17"/>
        <v/>
      </c>
      <c r="AM127" s="92" t="str">
        <f t="shared" si="18"/>
        <v/>
      </c>
      <c r="AN127" s="93" t="str">
        <f t="shared" si="19"/>
        <v/>
      </c>
      <c r="AO127" s="93" t="str">
        <f>L_luu1</f>
        <v/>
      </c>
      <c r="AP127" s="94" t="str">
        <f>L_luu2</f>
        <v/>
      </c>
      <c r="AQ127" s="95" t="str">
        <f>L_Luu3</f>
        <v/>
      </c>
      <c r="AR127" s="94"/>
      <c r="AS127" s="94"/>
      <c r="AT127" s="96" t="str">
        <f>L_Loc</f>
        <v/>
      </c>
      <c r="AU127" s="97" t="str">
        <f>L_Loc</f>
        <v/>
      </c>
      <c r="AW127" s="98">
        <v>286</v>
      </c>
    </row>
    <row r="128" spans="1:49" s="98" customFormat="1" ht="17.25" x14ac:dyDescent="0.3">
      <c r="A128" s="74" t="str">
        <f>L_time</f>
        <v/>
      </c>
      <c r="B128" s="75" t="str">
        <f>L_TGca</f>
        <v/>
      </c>
      <c r="C128" s="76"/>
      <c r="D128" s="75" t="str">
        <f t="shared" si="16"/>
        <v/>
      </c>
      <c r="E128" s="77">
        <v>121</v>
      </c>
      <c r="F128" s="100" t="s">
        <v>131</v>
      </c>
      <c r="G128" s="79" t="s">
        <v>197</v>
      </c>
      <c r="H128" s="80" t="s">
        <v>232</v>
      </c>
      <c r="I128" s="79">
        <v>2</v>
      </c>
      <c r="J128" s="79" t="s">
        <v>72</v>
      </c>
      <c r="K128" s="79" t="str">
        <f>L_Loc</f>
        <v/>
      </c>
      <c r="L128" s="81" t="s">
        <v>246</v>
      </c>
      <c r="M128" s="79" t="str">
        <f>_Ngay</f>
        <v>(Thứ 4)</v>
      </c>
      <c r="N128" s="82" t="s">
        <v>73</v>
      </c>
      <c r="O128" s="83" t="s">
        <v>251</v>
      </c>
      <c r="P128" s="79">
        <f>L_SV_P</f>
        <v>0</v>
      </c>
      <c r="Q128" s="84">
        <f>L_SP</f>
        <v>0</v>
      </c>
      <c r="R128" s="85"/>
      <c r="S128" s="85"/>
      <c r="T128" s="85"/>
      <c r="U128" s="85"/>
      <c r="V128" s="85"/>
      <c r="W128" s="85"/>
      <c r="X128" s="85" t="s">
        <v>74</v>
      </c>
      <c r="Y128" s="85"/>
      <c r="Z128" s="85"/>
      <c r="AA128" s="85"/>
      <c r="AB128" s="85"/>
      <c r="AC128" s="86"/>
      <c r="AD128" s="86"/>
      <c r="AE128" s="87" t="str">
        <f>L_cham</f>
        <v>17/04/2024</v>
      </c>
      <c r="AF128" s="87">
        <f>L_Nop</f>
        <v>45401</v>
      </c>
      <c r="AG128" s="88"/>
      <c r="AH128" s="89"/>
      <c r="AI128" s="89"/>
      <c r="AJ128" s="89"/>
      <c r="AK128" s="90"/>
      <c r="AL128" s="91" t="str">
        <f t="shared" si="17"/>
        <v/>
      </c>
      <c r="AM128" s="92" t="str">
        <f t="shared" si="18"/>
        <v/>
      </c>
      <c r="AN128" s="93" t="str">
        <f t="shared" si="19"/>
        <v/>
      </c>
      <c r="AO128" s="93" t="str">
        <f>L_luu1</f>
        <v/>
      </c>
      <c r="AP128" s="94" t="str">
        <f>L_luu2</f>
        <v/>
      </c>
      <c r="AQ128" s="95" t="str">
        <f>L_Luu3</f>
        <v/>
      </c>
      <c r="AR128" s="94"/>
      <c r="AS128" s="94"/>
      <c r="AT128" s="96" t="str">
        <f>L_Loc</f>
        <v/>
      </c>
      <c r="AU128" s="97" t="str">
        <f>L_Loc</f>
        <v/>
      </c>
      <c r="AW128" s="98">
        <v>286</v>
      </c>
    </row>
    <row r="129" spans="1:49" s="98" customFormat="1" ht="17.25" x14ac:dyDescent="0.3">
      <c r="A129" s="74" t="str">
        <f>L_time</f>
        <v/>
      </c>
      <c r="B129" s="75" t="str">
        <f>L_TGca</f>
        <v/>
      </c>
      <c r="C129" s="76"/>
      <c r="D129" s="75" t="str">
        <f t="shared" si="16"/>
        <v/>
      </c>
      <c r="E129" s="77">
        <v>122</v>
      </c>
      <c r="F129" s="100" t="s">
        <v>89</v>
      </c>
      <c r="G129" s="79" t="s">
        <v>195</v>
      </c>
      <c r="H129" s="80" t="s">
        <v>230</v>
      </c>
      <c r="I129" s="79">
        <v>3</v>
      </c>
      <c r="J129" s="79" t="s">
        <v>72</v>
      </c>
      <c r="K129" s="79" t="str">
        <f>L_Loc</f>
        <v/>
      </c>
      <c r="L129" s="81" t="s">
        <v>246</v>
      </c>
      <c r="M129" s="79" t="str">
        <f>_Ngay</f>
        <v>(Thứ 4)</v>
      </c>
      <c r="N129" s="82" t="s">
        <v>73</v>
      </c>
      <c r="O129" s="83" t="s">
        <v>279</v>
      </c>
      <c r="P129" s="79">
        <v>40</v>
      </c>
      <c r="Q129" s="84">
        <f>L_SP</f>
        <v>2</v>
      </c>
      <c r="R129" s="85"/>
      <c r="S129" s="85"/>
      <c r="T129" s="85"/>
      <c r="U129" s="85"/>
      <c r="V129" s="85"/>
      <c r="W129" s="85"/>
      <c r="X129" s="85"/>
      <c r="Y129" s="85" t="s">
        <v>74</v>
      </c>
      <c r="Z129" s="85"/>
      <c r="AA129" s="85"/>
      <c r="AB129" s="85"/>
      <c r="AC129" s="86"/>
      <c r="AD129" s="86"/>
      <c r="AE129" s="87" t="str">
        <f>L_cham</f>
        <v>17/04/2024</v>
      </c>
      <c r="AF129" s="87">
        <f>L_Nop</f>
        <v>45401</v>
      </c>
      <c r="AG129" s="88"/>
      <c r="AH129" s="89"/>
      <c r="AI129" s="89"/>
      <c r="AJ129" s="89"/>
      <c r="AK129" s="90"/>
      <c r="AL129" s="91" t="str">
        <f t="shared" si="17"/>
        <v/>
      </c>
      <c r="AM129" s="92">
        <f t="shared" si="18"/>
        <v>30</v>
      </c>
      <c r="AN129" s="93" t="str">
        <f t="shared" si="19"/>
        <v/>
      </c>
      <c r="AO129" s="93" t="str">
        <f>L_luu1</f>
        <v/>
      </c>
      <c r="AP129" s="94" t="str">
        <f>L_luu2</f>
        <v/>
      </c>
      <c r="AQ129" s="95" t="str">
        <f>L_Luu3</f>
        <v/>
      </c>
      <c r="AR129" s="94"/>
      <c r="AS129" s="94"/>
      <c r="AT129" s="96" t="str">
        <f>L_Loc</f>
        <v/>
      </c>
      <c r="AU129" s="97" t="str">
        <f>L_Loc</f>
        <v/>
      </c>
      <c r="AW129" s="98">
        <v>286</v>
      </c>
    </row>
    <row r="130" spans="1:49" s="98" customFormat="1" ht="17.25" x14ac:dyDescent="0.3">
      <c r="A130" s="74" t="str">
        <f>L_time</f>
        <v/>
      </c>
      <c r="B130" s="75" t="str">
        <f>L_TGca</f>
        <v/>
      </c>
      <c r="C130" s="76"/>
      <c r="D130" s="75" t="str">
        <f t="shared" si="16"/>
        <v/>
      </c>
      <c r="E130" s="77">
        <v>123</v>
      </c>
      <c r="F130" s="100" t="s">
        <v>92</v>
      </c>
      <c r="G130" s="79" t="s">
        <v>195</v>
      </c>
      <c r="H130" s="80" t="s">
        <v>230</v>
      </c>
      <c r="I130" s="79">
        <v>3</v>
      </c>
      <c r="J130" s="79" t="s">
        <v>72</v>
      </c>
      <c r="K130" s="79" t="str">
        <f>L_Loc</f>
        <v/>
      </c>
      <c r="L130" s="81" t="s">
        <v>246</v>
      </c>
      <c r="M130" s="79" t="str">
        <f>_Ngay</f>
        <v>(Thứ 4)</v>
      </c>
      <c r="N130" s="82" t="s">
        <v>73</v>
      </c>
      <c r="O130" s="83" t="s">
        <v>278</v>
      </c>
      <c r="P130" s="79">
        <f>L_SV_P</f>
        <v>0</v>
      </c>
      <c r="Q130" s="84">
        <f>L_SP</f>
        <v>0</v>
      </c>
      <c r="R130" s="85"/>
      <c r="S130" s="85"/>
      <c r="T130" s="85"/>
      <c r="U130" s="85"/>
      <c r="V130" s="85"/>
      <c r="W130" s="85"/>
      <c r="X130" s="85"/>
      <c r="Y130" s="85" t="s">
        <v>74</v>
      </c>
      <c r="Z130" s="85"/>
      <c r="AA130" s="85"/>
      <c r="AB130" s="85"/>
      <c r="AC130" s="86"/>
      <c r="AD130" s="86"/>
      <c r="AE130" s="87" t="str">
        <f>L_cham</f>
        <v>17/04/2024</v>
      </c>
      <c r="AF130" s="87">
        <f>L_Nop</f>
        <v>45401</v>
      </c>
      <c r="AG130" s="88"/>
      <c r="AH130" s="89"/>
      <c r="AI130" s="89"/>
      <c r="AJ130" s="89"/>
      <c r="AK130" s="90"/>
      <c r="AL130" s="91" t="str">
        <f t="shared" si="17"/>
        <v/>
      </c>
      <c r="AM130" s="92" t="str">
        <f t="shared" si="18"/>
        <v/>
      </c>
      <c r="AN130" s="93" t="str">
        <f t="shared" si="19"/>
        <v/>
      </c>
      <c r="AO130" s="93" t="str">
        <f>L_luu1</f>
        <v/>
      </c>
      <c r="AP130" s="94" t="str">
        <f>L_luu2</f>
        <v/>
      </c>
      <c r="AQ130" s="95" t="str">
        <f>L_Luu3</f>
        <v/>
      </c>
      <c r="AR130" s="94"/>
      <c r="AS130" s="94"/>
      <c r="AT130" s="96" t="str">
        <f>L_Loc</f>
        <v/>
      </c>
      <c r="AU130" s="97" t="str">
        <f>L_Loc</f>
        <v/>
      </c>
      <c r="AW130" s="98">
        <v>286</v>
      </c>
    </row>
    <row r="131" spans="1:49" s="98" customFormat="1" ht="33" x14ac:dyDescent="0.3">
      <c r="A131" s="74" t="str">
        <f>L_time</f>
        <v/>
      </c>
      <c r="B131" s="75" t="str">
        <f>L_TGca</f>
        <v/>
      </c>
      <c r="C131" s="76"/>
      <c r="D131" s="75" t="str">
        <f t="shared" si="16"/>
        <v/>
      </c>
      <c r="E131" s="77">
        <v>124</v>
      </c>
      <c r="F131" s="100" t="s">
        <v>84</v>
      </c>
      <c r="G131" s="79" t="s">
        <v>176</v>
      </c>
      <c r="H131" s="80" t="s">
        <v>212</v>
      </c>
      <c r="I131" s="79">
        <v>2</v>
      </c>
      <c r="J131" s="79" t="s">
        <v>79</v>
      </c>
      <c r="K131" s="79" t="str">
        <f>L_Loc</f>
        <v/>
      </c>
      <c r="L131" s="81">
        <v>45400</v>
      </c>
      <c r="M131" s="79" t="str">
        <f>_Ngay</f>
        <v>(Thứ 5)</v>
      </c>
      <c r="N131" s="82">
        <v>9</v>
      </c>
      <c r="O131" s="83" t="s">
        <v>264</v>
      </c>
      <c r="P131" s="79">
        <f>L_SV_P</f>
        <v>0</v>
      </c>
      <c r="Q131" s="84">
        <f>L_SP</f>
        <v>0</v>
      </c>
      <c r="R131" s="85">
        <v>8</v>
      </c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6"/>
      <c r="AD131" s="86"/>
      <c r="AE131" s="87">
        <f>L_cham</f>
        <v>45401</v>
      </c>
      <c r="AF131" s="87">
        <f>L_Nop</f>
        <v>45407</v>
      </c>
      <c r="AG131" s="88" t="s">
        <v>286</v>
      </c>
      <c r="AH131" s="89"/>
      <c r="AI131" s="89"/>
      <c r="AJ131" s="89"/>
      <c r="AK131" s="90"/>
      <c r="AL131" s="91" t="str">
        <f t="shared" si="17"/>
        <v/>
      </c>
      <c r="AM131" s="92" t="str">
        <f t="shared" si="18"/>
        <v/>
      </c>
      <c r="AN131" s="93" t="str">
        <f t="shared" si="19"/>
        <v/>
      </c>
      <c r="AO131" s="93" t="str">
        <f>L_luu1</f>
        <v/>
      </c>
      <c r="AP131" s="94" t="str">
        <f>L_luu2</f>
        <v/>
      </c>
      <c r="AQ131" s="95" t="str">
        <f>L_Luu3</f>
        <v/>
      </c>
      <c r="AR131" s="94"/>
      <c r="AS131" s="94"/>
      <c r="AT131" s="96" t="str">
        <f>L_Loc</f>
        <v/>
      </c>
      <c r="AU131" s="97" t="str">
        <f>L_Loc</f>
        <v/>
      </c>
      <c r="AW131" s="98">
        <v>286</v>
      </c>
    </row>
    <row r="132" spans="1:49" s="98" customFormat="1" ht="33" x14ac:dyDescent="0.3">
      <c r="A132" s="74" t="str">
        <f>L_time</f>
        <v/>
      </c>
      <c r="B132" s="75" t="str">
        <f>L_TGca</f>
        <v/>
      </c>
      <c r="C132" s="76"/>
      <c r="D132" s="75" t="str">
        <f t="shared" si="16"/>
        <v/>
      </c>
      <c r="E132" s="77">
        <v>125</v>
      </c>
      <c r="F132" s="100" t="s">
        <v>85</v>
      </c>
      <c r="G132" s="79" t="s">
        <v>176</v>
      </c>
      <c r="H132" s="80" t="s">
        <v>212</v>
      </c>
      <c r="I132" s="79">
        <v>2</v>
      </c>
      <c r="J132" s="79" t="s">
        <v>79</v>
      </c>
      <c r="K132" s="79" t="str">
        <f>L_Loc</f>
        <v/>
      </c>
      <c r="L132" s="81">
        <v>45400</v>
      </c>
      <c r="M132" s="79" t="str">
        <f>_Ngay</f>
        <v>(Thứ 5)</v>
      </c>
      <c r="N132" s="82">
        <v>10</v>
      </c>
      <c r="O132" s="83" t="s">
        <v>265</v>
      </c>
      <c r="P132" s="79">
        <f>L_SV_P</f>
        <v>0</v>
      </c>
      <c r="Q132" s="84">
        <f>L_SP</f>
        <v>0</v>
      </c>
      <c r="R132" s="85">
        <v>8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6"/>
      <c r="AD132" s="86"/>
      <c r="AE132" s="87">
        <f>L_cham</f>
        <v>45401</v>
      </c>
      <c r="AF132" s="87">
        <f>L_Nop</f>
        <v>45407</v>
      </c>
      <c r="AG132" s="88" t="s">
        <v>285</v>
      </c>
      <c r="AH132" s="89"/>
      <c r="AI132" s="89"/>
      <c r="AJ132" s="89"/>
      <c r="AK132" s="90"/>
      <c r="AL132" s="91" t="str">
        <f t="shared" si="17"/>
        <v/>
      </c>
      <c r="AM132" s="92" t="str">
        <f t="shared" si="18"/>
        <v/>
      </c>
      <c r="AN132" s="93" t="str">
        <f t="shared" si="19"/>
        <v/>
      </c>
      <c r="AO132" s="93" t="str">
        <f>L_luu1</f>
        <v/>
      </c>
      <c r="AP132" s="94" t="str">
        <f>L_luu2</f>
        <v/>
      </c>
      <c r="AQ132" s="95" t="str">
        <f>L_Luu3</f>
        <v/>
      </c>
      <c r="AR132" s="94"/>
      <c r="AS132" s="94"/>
      <c r="AT132" s="96" t="str">
        <f>L_Loc</f>
        <v/>
      </c>
      <c r="AU132" s="97" t="str">
        <f>L_Loc</f>
        <v/>
      </c>
      <c r="AW132" s="98">
        <v>286</v>
      </c>
    </row>
    <row r="133" spans="1:49" s="98" customFormat="1" ht="17.25" x14ac:dyDescent="0.3">
      <c r="A133" s="74" t="str">
        <f>L_time</f>
        <v/>
      </c>
      <c r="B133" s="75" t="str">
        <f>L_TGca</f>
        <v/>
      </c>
      <c r="C133" s="76"/>
      <c r="D133" s="75" t="str">
        <f t="shared" si="16"/>
        <v/>
      </c>
      <c r="E133" s="77">
        <v>126</v>
      </c>
      <c r="F133" s="100" t="s">
        <v>126</v>
      </c>
      <c r="G133" s="79" t="s">
        <v>106</v>
      </c>
      <c r="H133" s="80" t="s">
        <v>107</v>
      </c>
      <c r="I133" s="79">
        <v>3</v>
      </c>
      <c r="J133" s="79" t="s">
        <v>79</v>
      </c>
      <c r="K133" s="79"/>
      <c r="L133" s="81" t="s">
        <v>247</v>
      </c>
      <c r="M133" s="79" t="str">
        <f>_Ngay</f>
        <v>(Thứ 6)</v>
      </c>
      <c r="N133" s="82">
        <v>1</v>
      </c>
      <c r="O133" s="83" t="s">
        <v>274</v>
      </c>
      <c r="P133" s="79">
        <f>L_SV_P</f>
        <v>0</v>
      </c>
      <c r="Q133" s="84">
        <f>L_SP</f>
        <v>0</v>
      </c>
      <c r="R133" s="85">
        <v>4</v>
      </c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6"/>
      <c r="AD133" s="86"/>
      <c r="AE133" s="87">
        <f>L_cham</f>
        <v>45404</v>
      </c>
      <c r="AF133" s="87">
        <f>L_Nop</f>
        <v>45408</v>
      </c>
      <c r="AG133" s="88" t="s">
        <v>91</v>
      </c>
      <c r="AH133" s="89"/>
      <c r="AI133" s="89"/>
      <c r="AJ133" s="89"/>
      <c r="AK133" s="90"/>
      <c r="AL133" s="91" t="str">
        <f t="shared" si="17"/>
        <v/>
      </c>
      <c r="AM133" s="92" t="str">
        <f t="shared" si="18"/>
        <v/>
      </c>
      <c r="AN133" s="93" t="str">
        <f t="shared" si="19"/>
        <v/>
      </c>
      <c r="AO133" s="93" t="str">
        <f>L_luu1</f>
        <v/>
      </c>
      <c r="AP133" s="94" t="str">
        <f>L_luu2</f>
        <v/>
      </c>
      <c r="AQ133" s="95" t="str">
        <f>L_Luu3</f>
        <v/>
      </c>
      <c r="AR133" s="94"/>
      <c r="AS133" s="94"/>
      <c r="AT133" s="96" t="str">
        <f>L_Loc</f>
        <v/>
      </c>
      <c r="AU133" s="97" t="str">
        <f>L_Loc</f>
        <v/>
      </c>
      <c r="AW133" s="98">
        <v>286</v>
      </c>
    </row>
    <row r="134" spans="1:49" s="98" customFormat="1" ht="17.25" x14ac:dyDescent="0.3">
      <c r="A134" s="74" t="str">
        <f>L_time</f>
        <v/>
      </c>
      <c r="B134" s="75" t="str">
        <f>L_TGca</f>
        <v/>
      </c>
      <c r="C134" s="76"/>
      <c r="D134" s="75" t="str">
        <f t="shared" si="16"/>
        <v/>
      </c>
      <c r="E134" s="77">
        <v>127</v>
      </c>
      <c r="F134" s="100" t="s">
        <v>76</v>
      </c>
      <c r="G134" s="79" t="s">
        <v>199</v>
      </c>
      <c r="H134" s="80" t="s">
        <v>234</v>
      </c>
      <c r="I134" s="79">
        <v>2</v>
      </c>
      <c r="J134" s="79" t="s">
        <v>72</v>
      </c>
      <c r="K134" s="79" t="str">
        <f>L_Loc</f>
        <v/>
      </c>
      <c r="L134" s="81">
        <v>45401</v>
      </c>
      <c r="M134" s="79" t="str">
        <f>_Ngay</f>
        <v>(Thứ 6)</v>
      </c>
      <c r="N134" s="82" t="s">
        <v>88</v>
      </c>
      <c r="O134" s="83" t="s">
        <v>252</v>
      </c>
      <c r="P134" s="79">
        <f>L_SV_P</f>
        <v>0</v>
      </c>
      <c r="Q134" s="84">
        <f>L_SP</f>
        <v>0</v>
      </c>
      <c r="R134" s="85"/>
      <c r="S134" s="85"/>
      <c r="T134" s="85"/>
      <c r="U134" s="85"/>
      <c r="V134" s="85"/>
      <c r="W134" s="85" t="s">
        <v>74</v>
      </c>
      <c r="X134" s="85"/>
      <c r="Y134" s="85"/>
      <c r="Z134" s="85"/>
      <c r="AA134" s="85"/>
      <c r="AB134" s="85"/>
      <c r="AC134" s="86"/>
      <c r="AD134" s="86"/>
      <c r="AE134" s="87">
        <f>L_cham</f>
        <v>45401</v>
      </c>
      <c r="AF134" s="87">
        <f>L_Nop</f>
        <v>45403</v>
      </c>
      <c r="AG134" s="88"/>
      <c r="AH134" s="89"/>
      <c r="AI134" s="89"/>
      <c r="AJ134" s="89"/>
      <c r="AK134" s="90"/>
      <c r="AL134" s="91" t="str">
        <f t="shared" si="17"/>
        <v/>
      </c>
      <c r="AM134" s="92" t="str">
        <f t="shared" si="18"/>
        <v/>
      </c>
      <c r="AN134" s="93" t="str">
        <f t="shared" si="19"/>
        <v/>
      </c>
      <c r="AO134" s="93" t="str">
        <f>L_luu1</f>
        <v/>
      </c>
      <c r="AP134" s="94" t="str">
        <f>L_luu2</f>
        <v/>
      </c>
      <c r="AQ134" s="95" t="str">
        <f>L_Luu3</f>
        <v/>
      </c>
      <c r="AR134" s="94"/>
      <c r="AS134" s="94"/>
      <c r="AT134" s="96" t="str">
        <f>L_Loc</f>
        <v/>
      </c>
      <c r="AU134" s="97" t="str">
        <f>L_Loc</f>
        <v/>
      </c>
      <c r="AW134" s="98">
        <v>286</v>
      </c>
    </row>
    <row r="135" spans="1:49" s="98" customFormat="1" ht="17.25" x14ac:dyDescent="0.3">
      <c r="A135" s="74" t="str">
        <f>L_time</f>
        <v/>
      </c>
      <c r="B135" s="75" t="str">
        <f>L_TGca</f>
        <v/>
      </c>
      <c r="C135" s="76"/>
      <c r="D135" s="75" t="str">
        <f t="shared" ref="D135:D166" si="20">IF(C135="","",LEFT($C135,FIND("-",$C135,1)+2))</f>
        <v/>
      </c>
      <c r="E135" s="77">
        <v>128</v>
      </c>
      <c r="F135" s="100" t="s">
        <v>129</v>
      </c>
      <c r="G135" s="79" t="s">
        <v>200</v>
      </c>
      <c r="H135" s="80" t="s">
        <v>235</v>
      </c>
      <c r="I135" s="79">
        <v>3</v>
      </c>
      <c r="J135" s="79" t="s">
        <v>72</v>
      </c>
      <c r="K135" s="79" t="str">
        <f>L_Loc</f>
        <v/>
      </c>
      <c r="L135" s="81">
        <v>45401</v>
      </c>
      <c r="M135" s="79" t="str">
        <f>_Ngay</f>
        <v>(Thứ 6)</v>
      </c>
      <c r="N135" s="82" t="s">
        <v>88</v>
      </c>
      <c r="O135" s="83" t="s">
        <v>250</v>
      </c>
      <c r="P135" s="79">
        <f>L_SV_P</f>
        <v>0</v>
      </c>
      <c r="Q135" s="84">
        <f>L_SP</f>
        <v>0</v>
      </c>
      <c r="R135" s="85"/>
      <c r="S135" s="85"/>
      <c r="T135" s="85"/>
      <c r="U135" s="85"/>
      <c r="V135" s="85"/>
      <c r="W135" s="85" t="s">
        <v>74</v>
      </c>
      <c r="X135" s="85"/>
      <c r="Y135" s="85"/>
      <c r="Z135" s="85"/>
      <c r="AA135" s="85"/>
      <c r="AB135" s="85"/>
      <c r="AC135" s="86"/>
      <c r="AD135" s="86"/>
      <c r="AE135" s="87">
        <f>L_cham</f>
        <v>45401</v>
      </c>
      <c r="AF135" s="87">
        <f>L_Nop</f>
        <v>45403</v>
      </c>
      <c r="AG135" s="88"/>
      <c r="AH135" s="89"/>
      <c r="AI135" s="89"/>
      <c r="AJ135" s="89"/>
      <c r="AK135" s="90"/>
      <c r="AL135" s="91" t="str">
        <f t="shared" ref="AL135:AL166" si="21">IF(LEN(C135)&lt;14,"",RIGHT(C135,2))</f>
        <v/>
      </c>
      <c r="AM135" s="92" t="str">
        <f t="shared" ref="AM135:AM166" si="22">IF($Q135=0,"",IF(MOD($O135,$P135)=0,$P135,MOD($O135,$P135)))</f>
        <v/>
      </c>
      <c r="AN135" s="93" t="str">
        <f t="shared" ref="AN135:AN166" si="23">IF(AC135="","",$AC135-$Q135*2)</f>
        <v/>
      </c>
      <c r="AO135" s="93" t="str">
        <f>L_luu1</f>
        <v/>
      </c>
      <c r="AP135" s="94" t="str">
        <f>L_luu2</f>
        <v/>
      </c>
      <c r="AQ135" s="95" t="str">
        <f>L_Luu3</f>
        <v/>
      </c>
      <c r="AR135" s="94"/>
      <c r="AS135" s="94"/>
      <c r="AT135" s="96" t="str">
        <f>L_Loc</f>
        <v/>
      </c>
      <c r="AU135" s="97" t="str">
        <f>L_Loc</f>
        <v/>
      </c>
      <c r="AW135" s="98">
        <v>286</v>
      </c>
    </row>
    <row r="136" spans="1:49" s="98" customFormat="1" ht="17.25" x14ac:dyDescent="0.3">
      <c r="A136" s="74" t="str">
        <f>L_time</f>
        <v/>
      </c>
      <c r="B136" s="75" t="str">
        <f>L_TGca</f>
        <v/>
      </c>
      <c r="C136" s="76"/>
      <c r="D136" s="75" t="str">
        <f t="shared" si="20"/>
        <v/>
      </c>
      <c r="E136" s="77">
        <v>129</v>
      </c>
      <c r="F136" s="100" t="s">
        <v>134</v>
      </c>
      <c r="G136" s="79" t="s">
        <v>202</v>
      </c>
      <c r="H136" s="80" t="s">
        <v>237</v>
      </c>
      <c r="I136" s="79">
        <v>3</v>
      </c>
      <c r="J136" s="79" t="s">
        <v>72</v>
      </c>
      <c r="K136" s="79" t="str">
        <f>L_Loc</f>
        <v/>
      </c>
      <c r="L136" s="81" t="s">
        <v>247</v>
      </c>
      <c r="M136" s="79" t="str">
        <f>_Ngay</f>
        <v>(Thứ 6)</v>
      </c>
      <c r="N136" s="82" t="s">
        <v>88</v>
      </c>
      <c r="O136" s="83" t="s">
        <v>259</v>
      </c>
      <c r="P136" s="79">
        <f>L_SV_P</f>
        <v>0</v>
      </c>
      <c r="Q136" s="84">
        <f>L_SP</f>
        <v>0</v>
      </c>
      <c r="R136" s="85"/>
      <c r="S136" s="85"/>
      <c r="T136" s="85"/>
      <c r="U136" s="85"/>
      <c r="V136" s="85"/>
      <c r="W136" s="85"/>
      <c r="X136" s="85"/>
      <c r="Y136" s="85" t="s">
        <v>74</v>
      </c>
      <c r="Z136" s="85"/>
      <c r="AA136" s="85"/>
      <c r="AB136" s="85"/>
      <c r="AC136" s="86"/>
      <c r="AD136" s="86"/>
      <c r="AE136" s="87" t="str">
        <f>L_cham</f>
        <v>19/04/2024</v>
      </c>
      <c r="AF136" s="87">
        <f>L_Nop</f>
        <v>45403</v>
      </c>
      <c r="AG136" s="88"/>
      <c r="AH136" s="89"/>
      <c r="AI136" s="89"/>
      <c r="AJ136" s="89"/>
      <c r="AK136" s="90"/>
      <c r="AL136" s="91" t="str">
        <f t="shared" si="21"/>
        <v/>
      </c>
      <c r="AM136" s="92" t="str">
        <f t="shared" si="22"/>
        <v/>
      </c>
      <c r="AN136" s="93" t="str">
        <f t="shared" si="23"/>
        <v/>
      </c>
      <c r="AO136" s="93" t="str">
        <f>L_luu1</f>
        <v/>
      </c>
      <c r="AP136" s="94" t="str">
        <f>L_luu2</f>
        <v/>
      </c>
      <c r="AQ136" s="95" t="str">
        <f>L_Luu3</f>
        <v/>
      </c>
      <c r="AR136" s="94"/>
      <c r="AS136" s="94"/>
      <c r="AT136" s="96" t="str">
        <f>L_Loc</f>
        <v/>
      </c>
      <c r="AU136" s="97" t="str">
        <f>L_Loc</f>
        <v/>
      </c>
      <c r="AW136" s="98">
        <v>286</v>
      </c>
    </row>
    <row r="137" spans="1:49" s="98" customFormat="1" ht="17.25" x14ac:dyDescent="0.3">
      <c r="A137" s="74" t="str">
        <f>L_time</f>
        <v/>
      </c>
      <c r="B137" s="75" t="str">
        <f>L_TGca</f>
        <v/>
      </c>
      <c r="C137" s="76"/>
      <c r="D137" s="75" t="str">
        <f t="shared" si="20"/>
        <v/>
      </c>
      <c r="E137" s="77">
        <v>130</v>
      </c>
      <c r="F137" s="100" t="s">
        <v>137</v>
      </c>
      <c r="G137" s="79" t="s">
        <v>202</v>
      </c>
      <c r="H137" s="80" t="s">
        <v>237</v>
      </c>
      <c r="I137" s="79">
        <v>3</v>
      </c>
      <c r="J137" s="79" t="s">
        <v>72</v>
      </c>
      <c r="K137" s="79" t="str">
        <f>L_Loc</f>
        <v/>
      </c>
      <c r="L137" s="81" t="s">
        <v>247</v>
      </c>
      <c r="M137" s="79" t="str">
        <f>_Ngay</f>
        <v>(Thứ 6)</v>
      </c>
      <c r="N137" s="82" t="s">
        <v>88</v>
      </c>
      <c r="O137" s="83" t="s">
        <v>260</v>
      </c>
      <c r="P137" s="79">
        <f>L_SV_P</f>
        <v>0</v>
      </c>
      <c r="Q137" s="84">
        <f>L_SP</f>
        <v>0</v>
      </c>
      <c r="R137" s="85"/>
      <c r="S137" s="85"/>
      <c r="T137" s="85"/>
      <c r="U137" s="85"/>
      <c r="V137" s="85"/>
      <c r="W137" s="85"/>
      <c r="X137" s="85"/>
      <c r="Y137" s="85" t="s">
        <v>74</v>
      </c>
      <c r="Z137" s="85"/>
      <c r="AA137" s="85"/>
      <c r="AB137" s="85"/>
      <c r="AC137" s="86"/>
      <c r="AD137" s="86"/>
      <c r="AE137" s="87" t="str">
        <f>L_cham</f>
        <v>19/04/2024</v>
      </c>
      <c r="AF137" s="87">
        <f>L_Nop</f>
        <v>45403</v>
      </c>
      <c r="AG137" s="88"/>
      <c r="AH137" s="89"/>
      <c r="AI137" s="89"/>
      <c r="AJ137" s="89"/>
      <c r="AK137" s="90"/>
      <c r="AL137" s="91" t="str">
        <f t="shared" si="21"/>
        <v/>
      </c>
      <c r="AM137" s="92" t="str">
        <f t="shared" si="22"/>
        <v/>
      </c>
      <c r="AN137" s="93" t="str">
        <f t="shared" si="23"/>
        <v/>
      </c>
      <c r="AO137" s="93" t="str">
        <f>L_luu1</f>
        <v/>
      </c>
      <c r="AP137" s="94" t="str">
        <f>L_luu2</f>
        <v/>
      </c>
      <c r="AQ137" s="95" t="str">
        <f>L_Luu3</f>
        <v/>
      </c>
      <c r="AR137" s="94"/>
      <c r="AS137" s="94"/>
      <c r="AT137" s="96" t="str">
        <f>L_Loc</f>
        <v/>
      </c>
      <c r="AU137" s="97" t="str">
        <f>L_Loc</f>
        <v/>
      </c>
      <c r="AW137" s="98">
        <v>286</v>
      </c>
    </row>
    <row r="138" spans="1:49" s="98" customFormat="1" ht="17.25" x14ac:dyDescent="0.3">
      <c r="A138" s="74" t="str">
        <f>L_time</f>
        <v/>
      </c>
      <c r="B138" s="75" t="str">
        <f>L_TGca</f>
        <v/>
      </c>
      <c r="C138" s="76"/>
      <c r="D138" s="75" t="str">
        <f t="shared" si="20"/>
        <v/>
      </c>
      <c r="E138" s="77">
        <v>131</v>
      </c>
      <c r="F138" s="100" t="s">
        <v>138</v>
      </c>
      <c r="G138" s="79" t="s">
        <v>202</v>
      </c>
      <c r="H138" s="80" t="s">
        <v>237</v>
      </c>
      <c r="I138" s="79">
        <v>3</v>
      </c>
      <c r="J138" s="79" t="s">
        <v>72</v>
      </c>
      <c r="K138" s="79" t="str">
        <f>L_Loc</f>
        <v/>
      </c>
      <c r="L138" s="81" t="s">
        <v>247</v>
      </c>
      <c r="M138" s="79" t="str">
        <f>_Ngay</f>
        <v>(Thứ 6)</v>
      </c>
      <c r="N138" s="82" t="s">
        <v>88</v>
      </c>
      <c r="O138" s="83" t="s">
        <v>261</v>
      </c>
      <c r="P138" s="79">
        <f>L_SV_P</f>
        <v>0</v>
      </c>
      <c r="Q138" s="84">
        <f>L_SP</f>
        <v>0</v>
      </c>
      <c r="R138" s="85"/>
      <c r="S138" s="85"/>
      <c r="T138" s="85"/>
      <c r="U138" s="85"/>
      <c r="V138" s="85"/>
      <c r="W138" s="85"/>
      <c r="X138" s="85"/>
      <c r="Y138" s="85" t="s">
        <v>74</v>
      </c>
      <c r="Z138" s="85"/>
      <c r="AA138" s="85"/>
      <c r="AB138" s="85"/>
      <c r="AC138" s="86"/>
      <c r="AD138" s="86"/>
      <c r="AE138" s="87" t="str">
        <f>L_cham</f>
        <v>19/04/2024</v>
      </c>
      <c r="AF138" s="87">
        <f>L_Nop</f>
        <v>45403</v>
      </c>
      <c r="AG138" s="88"/>
      <c r="AH138" s="89"/>
      <c r="AI138" s="89"/>
      <c r="AJ138" s="89"/>
      <c r="AK138" s="90"/>
      <c r="AL138" s="91" t="str">
        <f t="shared" si="21"/>
        <v/>
      </c>
      <c r="AM138" s="92" t="str">
        <f t="shared" si="22"/>
        <v/>
      </c>
      <c r="AN138" s="93" t="str">
        <f t="shared" si="23"/>
        <v/>
      </c>
      <c r="AO138" s="93" t="str">
        <f>L_luu1</f>
        <v/>
      </c>
      <c r="AP138" s="94" t="str">
        <f>L_luu2</f>
        <v/>
      </c>
      <c r="AQ138" s="95" t="str">
        <f>L_Luu3</f>
        <v/>
      </c>
      <c r="AR138" s="94"/>
      <c r="AS138" s="94"/>
      <c r="AT138" s="96" t="str">
        <f>L_Loc</f>
        <v/>
      </c>
      <c r="AU138" s="97" t="str">
        <f>L_Loc</f>
        <v/>
      </c>
      <c r="AW138" s="98">
        <v>286</v>
      </c>
    </row>
    <row r="139" spans="1:49" s="98" customFormat="1" ht="17.25" x14ac:dyDescent="0.3">
      <c r="A139" s="74" t="str">
        <f>L_time</f>
        <v/>
      </c>
      <c r="B139" s="75" t="str">
        <f>L_TGca</f>
        <v/>
      </c>
      <c r="C139" s="76"/>
      <c r="D139" s="75" t="str">
        <f t="shared" si="20"/>
        <v/>
      </c>
      <c r="E139" s="77">
        <v>132</v>
      </c>
      <c r="F139" s="100" t="s">
        <v>71</v>
      </c>
      <c r="G139" s="79" t="s">
        <v>199</v>
      </c>
      <c r="H139" s="80" t="s">
        <v>234</v>
      </c>
      <c r="I139" s="79">
        <v>2</v>
      </c>
      <c r="J139" s="79" t="s">
        <v>72</v>
      </c>
      <c r="K139" s="79" t="str">
        <f>L_Loc</f>
        <v/>
      </c>
      <c r="L139" s="81">
        <v>45401</v>
      </c>
      <c r="M139" s="79" t="str">
        <f>_Ngay</f>
        <v>(Thứ 6)</v>
      </c>
      <c r="N139" s="82" t="s">
        <v>73</v>
      </c>
      <c r="O139" s="83" t="s">
        <v>253</v>
      </c>
      <c r="P139" s="79">
        <f>L_SV_P</f>
        <v>0</v>
      </c>
      <c r="Q139" s="84">
        <f>L_SP</f>
        <v>0</v>
      </c>
      <c r="R139" s="85"/>
      <c r="S139" s="85"/>
      <c r="T139" s="85"/>
      <c r="U139" s="85"/>
      <c r="V139" s="85"/>
      <c r="W139" s="85" t="s">
        <v>74</v>
      </c>
      <c r="X139" s="85"/>
      <c r="Y139" s="85"/>
      <c r="Z139" s="85"/>
      <c r="AA139" s="85"/>
      <c r="AB139" s="85"/>
      <c r="AC139" s="86"/>
      <c r="AD139" s="86"/>
      <c r="AE139" s="87">
        <f>L_cham</f>
        <v>45401</v>
      </c>
      <c r="AF139" s="87">
        <f>L_Nop</f>
        <v>45403</v>
      </c>
      <c r="AG139" s="88"/>
      <c r="AH139" s="89"/>
      <c r="AI139" s="89"/>
      <c r="AJ139" s="89"/>
      <c r="AK139" s="90"/>
      <c r="AL139" s="91" t="str">
        <f t="shared" si="21"/>
        <v/>
      </c>
      <c r="AM139" s="92" t="str">
        <f t="shared" si="22"/>
        <v/>
      </c>
      <c r="AN139" s="93" t="str">
        <f t="shared" si="23"/>
        <v/>
      </c>
      <c r="AO139" s="93" t="str">
        <f>L_luu1</f>
        <v/>
      </c>
      <c r="AP139" s="94" t="str">
        <f>L_luu2</f>
        <v/>
      </c>
      <c r="AQ139" s="95" t="str">
        <f>L_Luu3</f>
        <v/>
      </c>
      <c r="AR139" s="94"/>
      <c r="AS139" s="94"/>
      <c r="AT139" s="96" t="str">
        <f>L_Loc</f>
        <v/>
      </c>
      <c r="AU139" s="97" t="str">
        <f>L_Loc</f>
        <v/>
      </c>
      <c r="AW139" s="98">
        <v>286</v>
      </c>
    </row>
    <row r="140" spans="1:49" s="98" customFormat="1" ht="17.25" x14ac:dyDescent="0.3">
      <c r="A140" s="74" t="str">
        <f>L_time</f>
        <v/>
      </c>
      <c r="B140" s="75" t="str">
        <f>L_TGca</f>
        <v/>
      </c>
      <c r="C140" s="76"/>
      <c r="D140" s="75" t="str">
        <f t="shared" si="20"/>
        <v/>
      </c>
      <c r="E140" s="77">
        <v>133</v>
      </c>
      <c r="F140" s="100" t="s">
        <v>75</v>
      </c>
      <c r="G140" s="79" t="s">
        <v>199</v>
      </c>
      <c r="H140" s="80" t="s">
        <v>234</v>
      </c>
      <c r="I140" s="79">
        <v>2</v>
      </c>
      <c r="J140" s="79" t="s">
        <v>72</v>
      </c>
      <c r="K140" s="79" t="str">
        <f>L_Loc</f>
        <v/>
      </c>
      <c r="L140" s="81">
        <v>45401</v>
      </c>
      <c r="M140" s="79" t="str">
        <f>_Ngay</f>
        <v>(Thứ 6)</v>
      </c>
      <c r="N140" s="82" t="s">
        <v>73</v>
      </c>
      <c r="O140" s="83" t="s">
        <v>270</v>
      </c>
      <c r="P140" s="79">
        <f>L_SV_P</f>
        <v>0</v>
      </c>
      <c r="Q140" s="84">
        <f>L_SP</f>
        <v>0</v>
      </c>
      <c r="R140" s="85"/>
      <c r="S140" s="85"/>
      <c r="T140" s="85"/>
      <c r="U140" s="85"/>
      <c r="V140" s="85"/>
      <c r="W140" s="85" t="s">
        <v>74</v>
      </c>
      <c r="X140" s="85"/>
      <c r="Y140" s="85"/>
      <c r="Z140" s="85"/>
      <c r="AA140" s="85"/>
      <c r="AB140" s="85"/>
      <c r="AC140" s="86"/>
      <c r="AD140" s="86"/>
      <c r="AE140" s="87">
        <f>L_cham</f>
        <v>45401</v>
      </c>
      <c r="AF140" s="87">
        <f>L_Nop</f>
        <v>45403</v>
      </c>
      <c r="AG140" s="88"/>
      <c r="AH140" s="89"/>
      <c r="AI140" s="89"/>
      <c r="AJ140" s="89"/>
      <c r="AK140" s="90"/>
      <c r="AL140" s="91" t="str">
        <f t="shared" si="21"/>
        <v/>
      </c>
      <c r="AM140" s="92" t="str">
        <f t="shared" si="22"/>
        <v/>
      </c>
      <c r="AN140" s="93" t="str">
        <f t="shared" si="23"/>
        <v/>
      </c>
      <c r="AO140" s="93" t="str">
        <f>L_luu1</f>
        <v/>
      </c>
      <c r="AP140" s="94" t="str">
        <f>L_luu2</f>
        <v/>
      </c>
      <c r="AQ140" s="95" t="str">
        <f>L_Luu3</f>
        <v/>
      </c>
      <c r="AR140" s="94"/>
      <c r="AS140" s="94"/>
      <c r="AT140" s="96" t="str">
        <f>L_Loc</f>
        <v/>
      </c>
      <c r="AU140" s="97" t="str">
        <f>L_Loc</f>
        <v/>
      </c>
      <c r="AW140" s="98">
        <v>286</v>
      </c>
    </row>
    <row r="141" spans="1:49" s="98" customFormat="1" ht="17.25" x14ac:dyDescent="0.3">
      <c r="A141" s="74" t="str">
        <f>L_time</f>
        <v/>
      </c>
      <c r="B141" s="75" t="str">
        <f>L_TGca</f>
        <v/>
      </c>
      <c r="C141" s="76"/>
      <c r="D141" s="75" t="str">
        <f t="shared" si="20"/>
        <v/>
      </c>
      <c r="E141" s="77">
        <v>134</v>
      </c>
      <c r="F141" s="100" t="s">
        <v>127</v>
      </c>
      <c r="G141" s="79" t="s">
        <v>200</v>
      </c>
      <c r="H141" s="80" t="s">
        <v>235</v>
      </c>
      <c r="I141" s="79">
        <v>3</v>
      </c>
      <c r="J141" s="79" t="s">
        <v>72</v>
      </c>
      <c r="K141" s="79" t="str">
        <f>L_Loc</f>
        <v/>
      </c>
      <c r="L141" s="81">
        <v>45401</v>
      </c>
      <c r="M141" s="79" t="str">
        <f>_Ngay</f>
        <v>(Thứ 6)</v>
      </c>
      <c r="N141" s="82" t="s">
        <v>73</v>
      </c>
      <c r="O141" s="83" t="s">
        <v>255</v>
      </c>
      <c r="P141" s="79">
        <f>L_SV_P</f>
        <v>0</v>
      </c>
      <c r="Q141" s="84">
        <f>L_SP</f>
        <v>0</v>
      </c>
      <c r="R141" s="85"/>
      <c r="S141" s="85"/>
      <c r="T141" s="85"/>
      <c r="U141" s="85"/>
      <c r="V141" s="85"/>
      <c r="W141" s="85" t="s">
        <v>74</v>
      </c>
      <c r="X141" s="85"/>
      <c r="Y141" s="85"/>
      <c r="Z141" s="85"/>
      <c r="AA141" s="85"/>
      <c r="AB141" s="85"/>
      <c r="AC141" s="86"/>
      <c r="AD141" s="86"/>
      <c r="AE141" s="87">
        <f>L_cham</f>
        <v>45401</v>
      </c>
      <c r="AF141" s="87">
        <f>L_Nop</f>
        <v>45403</v>
      </c>
      <c r="AG141" s="88"/>
      <c r="AH141" s="89"/>
      <c r="AI141" s="89"/>
      <c r="AJ141" s="89"/>
      <c r="AK141" s="90"/>
      <c r="AL141" s="91" t="str">
        <f t="shared" si="21"/>
        <v/>
      </c>
      <c r="AM141" s="92" t="str">
        <f t="shared" si="22"/>
        <v/>
      </c>
      <c r="AN141" s="93" t="str">
        <f t="shared" si="23"/>
        <v/>
      </c>
      <c r="AO141" s="93" t="str">
        <f>L_luu1</f>
        <v/>
      </c>
      <c r="AP141" s="94" t="str">
        <f>L_luu2</f>
        <v/>
      </c>
      <c r="AQ141" s="95" t="str">
        <f>L_Luu3</f>
        <v/>
      </c>
      <c r="AR141" s="94"/>
      <c r="AS141" s="94"/>
      <c r="AT141" s="96" t="str">
        <f>L_Loc</f>
        <v/>
      </c>
      <c r="AU141" s="97" t="str">
        <f>L_Loc</f>
        <v/>
      </c>
      <c r="AW141" s="98">
        <v>286</v>
      </c>
    </row>
    <row r="142" spans="1:49" s="98" customFormat="1" ht="17.25" x14ac:dyDescent="0.3">
      <c r="A142" s="74" t="str">
        <f>L_time</f>
        <v/>
      </c>
      <c r="B142" s="75" t="str">
        <f>L_TGca</f>
        <v/>
      </c>
      <c r="C142" s="76"/>
      <c r="D142" s="75" t="str">
        <f t="shared" si="20"/>
        <v/>
      </c>
      <c r="E142" s="77">
        <v>135</v>
      </c>
      <c r="F142" s="100" t="s">
        <v>128</v>
      </c>
      <c r="G142" s="79" t="s">
        <v>200</v>
      </c>
      <c r="H142" s="80" t="s">
        <v>235</v>
      </c>
      <c r="I142" s="79">
        <v>3</v>
      </c>
      <c r="J142" s="79" t="s">
        <v>72</v>
      </c>
      <c r="K142" s="79" t="str">
        <f>L_Loc</f>
        <v/>
      </c>
      <c r="L142" s="81">
        <v>45401</v>
      </c>
      <c r="M142" s="79" t="str">
        <f>_Ngay</f>
        <v>(Thứ 6)</v>
      </c>
      <c r="N142" s="82" t="s">
        <v>73</v>
      </c>
      <c r="O142" s="83" t="s">
        <v>255</v>
      </c>
      <c r="P142" s="79">
        <f>L_SV_P</f>
        <v>0</v>
      </c>
      <c r="Q142" s="84">
        <f>L_SP</f>
        <v>0</v>
      </c>
      <c r="R142" s="85"/>
      <c r="S142" s="85"/>
      <c r="T142" s="85"/>
      <c r="U142" s="85"/>
      <c r="V142" s="85"/>
      <c r="W142" s="85" t="s">
        <v>74</v>
      </c>
      <c r="X142" s="85"/>
      <c r="Y142" s="85"/>
      <c r="Z142" s="85"/>
      <c r="AA142" s="85"/>
      <c r="AB142" s="85"/>
      <c r="AC142" s="86"/>
      <c r="AD142" s="86"/>
      <c r="AE142" s="87">
        <f>L_cham</f>
        <v>45401</v>
      </c>
      <c r="AF142" s="87">
        <f>L_Nop</f>
        <v>45403</v>
      </c>
      <c r="AG142" s="88"/>
      <c r="AH142" s="89"/>
      <c r="AI142" s="89"/>
      <c r="AJ142" s="89"/>
      <c r="AK142" s="90"/>
      <c r="AL142" s="91" t="str">
        <f t="shared" si="21"/>
        <v/>
      </c>
      <c r="AM142" s="92" t="str">
        <f t="shared" si="22"/>
        <v/>
      </c>
      <c r="AN142" s="93" t="str">
        <f t="shared" si="23"/>
        <v/>
      </c>
      <c r="AO142" s="93" t="str">
        <f>L_luu1</f>
        <v/>
      </c>
      <c r="AP142" s="94" t="str">
        <f>L_luu2</f>
        <v/>
      </c>
      <c r="AQ142" s="95" t="str">
        <f>L_Luu3</f>
        <v/>
      </c>
      <c r="AR142" s="94"/>
      <c r="AS142" s="94"/>
      <c r="AT142" s="96" t="str">
        <f>L_Loc</f>
        <v/>
      </c>
      <c r="AU142" s="97" t="str">
        <f>L_Loc</f>
        <v/>
      </c>
      <c r="AW142" s="98">
        <v>286</v>
      </c>
    </row>
    <row r="143" spans="1:49" s="98" customFormat="1" ht="17.25" x14ac:dyDescent="0.3">
      <c r="A143" s="74" t="str">
        <f>L_time</f>
        <v/>
      </c>
      <c r="B143" s="75" t="str">
        <f>L_TGca</f>
        <v/>
      </c>
      <c r="C143" s="76"/>
      <c r="D143" s="75" t="str">
        <f t="shared" si="20"/>
        <v/>
      </c>
      <c r="E143" s="77">
        <v>136</v>
      </c>
      <c r="F143" s="100" t="s">
        <v>135</v>
      </c>
      <c r="G143" s="79" t="s">
        <v>201</v>
      </c>
      <c r="H143" s="80" t="s">
        <v>236</v>
      </c>
      <c r="I143" s="79">
        <v>3</v>
      </c>
      <c r="J143" s="79" t="s">
        <v>72</v>
      </c>
      <c r="K143" s="79" t="str">
        <f>L_Loc</f>
        <v/>
      </c>
      <c r="L143" s="81">
        <v>45401</v>
      </c>
      <c r="M143" s="79" t="str">
        <f>_Ngay</f>
        <v>(Thứ 6)</v>
      </c>
      <c r="N143" s="82" t="s">
        <v>73</v>
      </c>
      <c r="O143" s="83" t="s">
        <v>255</v>
      </c>
      <c r="P143" s="79">
        <f>L_SV_P</f>
        <v>0</v>
      </c>
      <c r="Q143" s="84">
        <f>L_SP</f>
        <v>0</v>
      </c>
      <c r="R143" s="85"/>
      <c r="S143" s="85"/>
      <c r="T143" s="85"/>
      <c r="U143" s="85"/>
      <c r="V143" s="85"/>
      <c r="W143" s="85"/>
      <c r="X143" s="85"/>
      <c r="Y143" s="85"/>
      <c r="Z143" s="85" t="s">
        <v>74</v>
      </c>
      <c r="AA143" s="85"/>
      <c r="AB143" s="85"/>
      <c r="AC143" s="86"/>
      <c r="AD143" s="86"/>
      <c r="AE143" s="87">
        <f>L_cham</f>
        <v>45401</v>
      </c>
      <c r="AF143" s="87">
        <f>L_Nop</f>
        <v>45403</v>
      </c>
      <c r="AG143" s="88"/>
      <c r="AH143" s="89"/>
      <c r="AI143" s="89"/>
      <c r="AJ143" s="89"/>
      <c r="AK143" s="90"/>
      <c r="AL143" s="91" t="str">
        <f t="shared" si="21"/>
        <v/>
      </c>
      <c r="AM143" s="92" t="str">
        <f t="shared" si="22"/>
        <v/>
      </c>
      <c r="AN143" s="93" t="str">
        <f t="shared" si="23"/>
        <v/>
      </c>
      <c r="AO143" s="93" t="str">
        <f>L_luu1</f>
        <v/>
      </c>
      <c r="AP143" s="94" t="str">
        <f>L_luu2</f>
        <v/>
      </c>
      <c r="AQ143" s="95" t="str">
        <f>L_Luu3</f>
        <v/>
      </c>
      <c r="AR143" s="94"/>
      <c r="AS143" s="94"/>
      <c r="AT143" s="96" t="str">
        <f>L_Loc</f>
        <v/>
      </c>
      <c r="AU143" s="97" t="str">
        <f>L_Loc</f>
        <v/>
      </c>
      <c r="AW143" s="98">
        <v>286</v>
      </c>
    </row>
    <row r="144" spans="1:49" s="98" customFormat="1" ht="17.25" x14ac:dyDescent="0.3">
      <c r="A144" s="74" t="str">
        <f>L_time</f>
        <v/>
      </c>
      <c r="B144" s="75" t="str">
        <f>L_TGca</f>
        <v/>
      </c>
      <c r="C144" s="76"/>
      <c r="D144" s="75" t="str">
        <f t="shared" si="20"/>
        <v/>
      </c>
      <c r="E144" s="77">
        <v>137</v>
      </c>
      <c r="F144" s="100" t="s">
        <v>136</v>
      </c>
      <c r="G144" s="79" t="s">
        <v>201</v>
      </c>
      <c r="H144" s="80" t="s">
        <v>236</v>
      </c>
      <c r="I144" s="79">
        <v>3</v>
      </c>
      <c r="J144" s="79" t="s">
        <v>72</v>
      </c>
      <c r="K144" s="79" t="str">
        <f>L_Loc</f>
        <v/>
      </c>
      <c r="L144" s="81">
        <v>45401</v>
      </c>
      <c r="M144" s="79" t="str">
        <f>_Ngay</f>
        <v>(Thứ 6)</v>
      </c>
      <c r="N144" s="82" t="s">
        <v>73</v>
      </c>
      <c r="O144" s="83" t="s">
        <v>255</v>
      </c>
      <c r="P144" s="79">
        <f>L_SV_P</f>
        <v>0</v>
      </c>
      <c r="Q144" s="84">
        <f>L_SP</f>
        <v>0</v>
      </c>
      <c r="R144" s="85"/>
      <c r="S144" s="85"/>
      <c r="T144" s="85"/>
      <c r="U144" s="85"/>
      <c r="V144" s="85"/>
      <c r="W144" s="85"/>
      <c r="X144" s="85"/>
      <c r="Y144" s="85"/>
      <c r="Z144" s="85" t="s">
        <v>74</v>
      </c>
      <c r="AA144" s="85"/>
      <c r="AB144" s="85"/>
      <c r="AC144" s="86"/>
      <c r="AD144" s="86"/>
      <c r="AE144" s="87">
        <f>L_cham</f>
        <v>45401</v>
      </c>
      <c r="AF144" s="87">
        <f>L_Nop</f>
        <v>45403</v>
      </c>
      <c r="AG144" s="88"/>
      <c r="AH144" s="89"/>
      <c r="AI144" s="89"/>
      <c r="AJ144" s="89"/>
      <c r="AK144" s="90"/>
      <c r="AL144" s="91" t="str">
        <f t="shared" si="21"/>
        <v/>
      </c>
      <c r="AM144" s="92" t="str">
        <f t="shared" si="22"/>
        <v/>
      </c>
      <c r="AN144" s="93" t="str">
        <f t="shared" si="23"/>
        <v/>
      </c>
      <c r="AO144" s="93" t="str">
        <f>L_luu1</f>
        <v/>
      </c>
      <c r="AP144" s="94" t="str">
        <f>L_luu2</f>
        <v/>
      </c>
      <c r="AQ144" s="95" t="str">
        <f>L_Luu3</f>
        <v/>
      </c>
      <c r="AR144" s="94"/>
      <c r="AS144" s="94"/>
      <c r="AT144" s="96" t="str">
        <f>L_Loc</f>
        <v/>
      </c>
      <c r="AU144" s="97" t="str">
        <f>L_Loc</f>
        <v/>
      </c>
      <c r="AW144" s="98">
        <v>286</v>
      </c>
    </row>
    <row r="145" spans="1:49" s="98" customFormat="1" ht="17.25" x14ac:dyDescent="0.3">
      <c r="A145" s="74" t="str">
        <f>L_time</f>
        <v/>
      </c>
      <c r="B145" s="75" t="str">
        <f>L_TGca</f>
        <v/>
      </c>
      <c r="C145" s="76"/>
      <c r="D145" s="75" t="str">
        <f t="shared" si="20"/>
        <v/>
      </c>
      <c r="E145" s="77">
        <v>138</v>
      </c>
      <c r="F145" s="100" t="s">
        <v>120</v>
      </c>
      <c r="G145" s="79" t="s">
        <v>202</v>
      </c>
      <c r="H145" s="80" t="s">
        <v>237</v>
      </c>
      <c r="I145" s="79">
        <v>3</v>
      </c>
      <c r="J145" s="79" t="s">
        <v>72</v>
      </c>
      <c r="K145" s="79" t="str">
        <f>L_Loc</f>
        <v/>
      </c>
      <c r="L145" s="81" t="s">
        <v>247</v>
      </c>
      <c r="M145" s="79" t="str">
        <f>_Ngay</f>
        <v>(Thứ 6)</v>
      </c>
      <c r="N145" s="82" t="s">
        <v>73</v>
      </c>
      <c r="O145" s="83" t="s">
        <v>256</v>
      </c>
      <c r="P145" s="79">
        <f>L_SV_P</f>
        <v>0</v>
      </c>
      <c r="Q145" s="84">
        <f>L_SP</f>
        <v>0</v>
      </c>
      <c r="R145" s="85"/>
      <c r="S145" s="85"/>
      <c r="T145" s="85"/>
      <c r="U145" s="85"/>
      <c r="V145" s="85"/>
      <c r="W145" s="85"/>
      <c r="X145" s="85"/>
      <c r="Y145" s="85" t="s">
        <v>74</v>
      </c>
      <c r="Z145" s="85"/>
      <c r="AA145" s="85"/>
      <c r="AB145" s="85"/>
      <c r="AC145" s="86"/>
      <c r="AD145" s="86"/>
      <c r="AE145" s="87" t="str">
        <f>L_cham</f>
        <v>19/04/2024</v>
      </c>
      <c r="AF145" s="87">
        <f>L_Nop</f>
        <v>45403</v>
      </c>
      <c r="AG145" s="88"/>
      <c r="AH145" s="89"/>
      <c r="AI145" s="89"/>
      <c r="AJ145" s="89"/>
      <c r="AK145" s="90"/>
      <c r="AL145" s="91" t="str">
        <f t="shared" si="21"/>
        <v/>
      </c>
      <c r="AM145" s="92" t="str">
        <f t="shared" si="22"/>
        <v/>
      </c>
      <c r="AN145" s="93" t="str">
        <f t="shared" si="23"/>
        <v/>
      </c>
      <c r="AO145" s="93" t="str">
        <f>L_luu1</f>
        <v/>
      </c>
      <c r="AP145" s="94" t="str">
        <f>L_luu2</f>
        <v/>
      </c>
      <c r="AQ145" s="95" t="str">
        <f>L_Luu3</f>
        <v/>
      </c>
      <c r="AR145" s="94"/>
      <c r="AS145" s="94"/>
      <c r="AT145" s="96" t="str">
        <f>L_Loc</f>
        <v/>
      </c>
      <c r="AU145" s="97" t="str">
        <f>L_Loc</f>
        <v/>
      </c>
      <c r="AW145" s="98">
        <v>286</v>
      </c>
    </row>
    <row r="146" spans="1:49" s="98" customFormat="1" ht="17.25" x14ac:dyDescent="0.3">
      <c r="A146" s="74" t="str">
        <f>L_time</f>
        <v/>
      </c>
      <c r="B146" s="75" t="str">
        <f>L_TGca</f>
        <v/>
      </c>
      <c r="C146" s="76"/>
      <c r="D146" s="75" t="str">
        <f t="shared" si="20"/>
        <v/>
      </c>
      <c r="E146" s="77">
        <v>139</v>
      </c>
      <c r="F146" s="100" t="s">
        <v>121</v>
      </c>
      <c r="G146" s="79" t="s">
        <v>202</v>
      </c>
      <c r="H146" s="80" t="s">
        <v>237</v>
      </c>
      <c r="I146" s="79">
        <v>3</v>
      </c>
      <c r="J146" s="79" t="s">
        <v>72</v>
      </c>
      <c r="K146" s="79" t="str">
        <f>L_Loc</f>
        <v/>
      </c>
      <c r="L146" s="81" t="s">
        <v>247</v>
      </c>
      <c r="M146" s="79" t="str">
        <f>_Ngay</f>
        <v>(Thứ 6)</v>
      </c>
      <c r="N146" s="82" t="s">
        <v>73</v>
      </c>
      <c r="O146" s="83" t="s">
        <v>277</v>
      </c>
      <c r="P146" s="79">
        <f>L_SV_P</f>
        <v>0</v>
      </c>
      <c r="Q146" s="84">
        <f>L_SP</f>
        <v>0</v>
      </c>
      <c r="R146" s="85"/>
      <c r="S146" s="85"/>
      <c r="T146" s="85"/>
      <c r="U146" s="85"/>
      <c r="V146" s="85"/>
      <c r="W146" s="85"/>
      <c r="X146" s="85"/>
      <c r="Y146" s="85" t="s">
        <v>74</v>
      </c>
      <c r="Z146" s="85"/>
      <c r="AA146" s="85"/>
      <c r="AB146" s="85"/>
      <c r="AC146" s="86"/>
      <c r="AD146" s="86"/>
      <c r="AE146" s="87" t="str">
        <f>L_cham</f>
        <v>19/04/2024</v>
      </c>
      <c r="AF146" s="87">
        <f>L_Nop</f>
        <v>45403</v>
      </c>
      <c r="AG146" s="88"/>
      <c r="AH146" s="89"/>
      <c r="AI146" s="89"/>
      <c r="AJ146" s="89"/>
      <c r="AK146" s="90"/>
      <c r="AL146" s="91" t="str">
        <f t="shared" si="21"/>
        <v/>
      </c>
      <c r="AM146" s="92" t="str">
        <f t="shared" si="22"/>
        <v/>
      </c>
      <c r="AN146" s="93" t="str">
        <f t="shared" si="23"/>
        <v/>
      </c>
      <c r="AO146" s="93" t="str">
        <f>L_luu1</f>
        <v/>
      </c>
      <c r="AP146" s="94" t="str">
        <f>L_luu2</f>
        <v/>
      </c>
      <c r="AQ146" s="95" t="str">
        <f>L_Luu3</f>
        <v/>
      </c>
      <c r="AR146" s="94"/>
      <c r="AS146" s="94"/>
      <c r="AT146" s="96" t="str">
        <f>L_Loc</f>
        <v/>
      </c>
      <c r="AU146" s="97" t="str">
        <f>L_Loc</f>
        <v/>
      </c>
      <c r="AW146" s="98">
        <v>286</v>
      </c>
    </row>
    <row r="147" spans="1:49" s="98" customFormat="1" ht="17.25" x14ac:dyDescent="0.3">
      <c r="A147" s="74" t="str">
        <f>L_time</f>
        <v/>
      </c>
      <c r="B147" s="75" t="str">
        <f>L_TGca</f>
        <v/>
      </c>
      <c r="C147" s="76"/>
      <c r="D147" s="75" t="str">
        <f t="shared" si="20"/>
        <v/>
      </c>
      <c r="E147" s="77">
        <v>140</v>
      </c>
      <c r="F147" s="100" t="s">
        <v>133</v>
      </c>
      <c r="G147" s="79" t="s">
        <v>202</v>
      </c>
      <c r="H147" s="80" t="s">
        <v>237</v>
      </c>
      <c r="I147" s="79">
        <v>3</v>
      </c>
      <c r="J147" s="79" t="s">
        <v>72</v>
      </c>
      <c r="K147" s="79" t="str">
        <f>L_Loc</f>
        <v/>
      </c>
      <c r="L147" s="81" t="s">
        <v>247</v>
      </c>
      <c r="M147" s="79" t="str">
        <f>_Ngay</f>
        <v>(Thứ 6)</v>
      </c>
      <c r="N147" s="82" t="s">
        <v>73</v>
      </c>
      <c r="O147" s="83" t="s">
        <v>258</v>
      </c>
      <c r="P147" s="79">
        <f>L_SV_P</f>
        <v>0</v>
      </c>
      <c r="Q147" s="84">
        <f>L_SP</f>
        <v>0</v>
      </c>
      <c r="R147" s="85"/>
      <c r="S147" s="85"/>
      <c r="T147" s="85"/>
      <c r="U147" s="85"/>
      <c r="V147" s="85"/>
      <c r="W147" s="85"/>
      <c r="X147" s="85"/>
      <c r="Y147" s="85" t="s">
        <v>74</v>
      </c>
      <c r="Z147" s="85"/>
      <c r="AA147" s="85"/>
      <c r="AB147" s="85"/>
      <c r="AC147" s="86"/>
      <c r="AD147" s="86"/>
      <c r="AE147" s="87" t="str">
        <f>L_cham</f>
        <v>19/04/2024</v>
      </c>
      <c r="AF147" s="87">
        <f>L_Nop</f>
        <v>45403</v>
      </c>
      <c r="AG147" s="88"/>
      <c r="AH147" s="89"/>
      <c r="AI147" s="89"/>
      <c r="AJ147" s="89"/>
      <c r="AK147" s="90"/>
      <c r="AL147" s="91" t="str">
        <f t="shared" si="21"/>
        <v/>
      </c>
      <c r="AM147" s="92" t="str">
        <f t="shared" si="22"/>
        <v/>
      </c>
      <c r="AN147" s="93" t="str">
        <f t="shared" si="23"/>
        <v/>
      </c>
      <c r="AO147" s="93" t="str">
        <f>L_luu1</f>
        <v/>
      </c>
      <c r="AP147" s="94" t="str">
        <f>L_luu2</f>
        <v/>
      </c>
      <c r="AQ147" s="95" t="str">
        <f>L_Luu3</f>
        <v/>
      </c>
      <c r="AR147" s="94"/>
      <c r="AS147" s="94"/>
      <c r="AT147" s="96" t="str">
        <f>L_Loc</f>
        <v/>
      </c>
      <c r="AU147" s="97" t="str">
        <f>L_Loc</f>
        <v/>
      </c>
      <c r="AW147" s="98">
        <v>286</v>
      </c>
    </row>
    <row r="148" spans="1:49" s="98" customFormat="1" ht="17.25" x14ac:dyDescent="0.3">
      <c r="A148" s="74" t="str">
        <f>L_time</f>
        <v/>
      </c>
      <c r="B148" s="75" t="str">
        <f>L_TGca</f>
        <v/>
      </c>
      <c r="C148" s="76"/>
      <c r="D148" s="75" t="str">
        <f t="shared" si="20"/>
        <v/>
      </c>
      <c r="E148" s="77">
        <v>141</v>
      </c>
      <c r="F148" s="100" t="s">
        <v>163</v>
      </c>
      <c r="G148" s="79" t="s">
        <v>203</v>
      </c>
      <c r="H148" s="80" t="s">
        <v>146</v>
      </c>
      <c r="I148" s="79">
        <v>3</v>
      </c>
      <c r="J148" s="79" t="s">
        <v>105</v>
      </c>
      <c r="K148" s="79" t="str">
        <f>L_Loc</f>
        <v/>
      </c>
      <c r="L148" s="81" t="s">
        <v>248</v>
      </c>
      <c r="M148" s="79" t="str">
        <f>_Ngay</f>
        <v>(Thứ 7)</v>
      </c>
      <c r="N148" s="82">
        <v>2</v>
      </c>
      <c r="O148" s="83" t="s">
        <v>263</v>
      </c>
      <c r="P148" s="79">
        <f>L_SV_P</f>
        <v>36</v>
      </c>
      <c r="Q148" s="84">
        <f>L_SP</f>
        <v>3</v>
      </c>
      <c r="R148" s="85"/>
      <c r="S148" s="85"/>
      <c r="T148" s="85"/>
      <c r="U148" s="85"/>
      <c r="V148" s="85">
        <v>3</v>
      </c>
      <c r="W148" s="85"/>
      <c r="X148" s="85"/>
      <c r="Y148" s="85"/>
      <c r="Z148" s="85"/>
      <c r="AA148" s="85">
        <v>3</v>
      </c>
      <c r="AB148" s="85"/>
      <c r="AC148" s="86"/>
      <c r="AD148" s="86"/>
      <c r="AE148" s="87">
        <f>L_cham</f>
        <v>45403</v>
      </c>
      <c r="AF148" s="87">
        <f>L_Nop</f>
        <v>45409</v>
      </c>
      <c r="AG148" s="88"/>
      <c r="AH148" s="89"/>
      <c r="AI148" s="89"/>
      <c r="AJ148" s="89"/>
      <c r="AK148" s="90"/>
      <c r="AL148" s="91" t="str">
        <f t="shared" si="21"/>
        <v/>
      </c>
      <c r="AM148" s="92">
        <f t="shared" si="22"/>
        <v>35</v>
      </c>
      <c r="AN148" s="93" t="str">
        <f t="shared" si="23"/>
        <v/>
      </c>
      <c r="AO148" s="93" t="str">
        <f>L_luu1</f>
        <v/>
      </c>
      <c r="AP148" s="94" t="str">
        <f>L_luu2</f>
        <v/>
      </c>
      <c r="AQ148" s="95" t="str">
        <f>L_Luu3</f>
        <v/>
      </c>
      <c r="AR148" s="94"/>
      <c r="AS148" s="94"/>
      <c r="AT148" s="96" t="str">
        <f>L_Loc</f>
        <v/>
      </c>
      <c r="AU148" s="97" t="str">
        <f>L_Loc</f>
        <v/>
      </c>
      <c r="AW148" s="98">
        <v>286</v>
      </c>
    </row>
    <row r="149" spans="1:49" s="98" customFormat="1" ht="17.25" x14ac:dyDescent="0.3">
      <c r="A149" s="74" t="str">
        <f>L_time</f>
        <v/>
      </c>
      <c r="B149" s="75" t="str">
        <f>L_TGca</f>
        <v/>
      </c>
      <c r="C149" s="76"/>
      <c r="D149" s="75" t="str">
        <f t="shared" si="20"/>
        <v/>
      </c>
      <c r="E149" s="77">
        <v>142</v>
      </c>
      <c r="F149" s="100" t="s">
        <v>161</v>
      </c>
      <c r="G149" s="79" t="s">
        <v>145</v>
      </c>
      <c r="H149" s="80" t="s">
        <v>146</v>
      </c>
      <c r="I149" s="79">
        <v>3</v>
      </c>
      <c r="J149" s="79" t="s">
        <v>105</v>
      </c>
      <c r="K149" s="79" t="str">
        <f>L_Loc</f>
        <v/>
      </c>
      <c r="L149" s="81" t="s">
        <v>248</v>
      </c>
      <c r="M149" s="79" t="str">
        <f>_Ngay</f>
        <v>(Thứ 7)</v>
      </c>
      <c r="N149" s="82">
        <v>2</v>
      </c>
      <c r="O149" s="83" t="s">
        <v>283</v>
      </c>
      <c r="P149" s="79">
        <v>40</v>
      </c>
      <c r="Q149" s="84">
        <f>L_SP</f>
        <v>4</v>
      </c>
      <c r="R149" s="85"/>
      <c r="S149" s="85"/>
      <c r="T149" s="85"/>
      <c r="U149" s="85"/>
      <c r="V149" s="85">
        <v>4</v>
      </c>
      <c r="W149" s="85"/>
      <c r="X149" s="85"/>
      <c r="Y149" s="85"/>
      <c r="Z149" s="85"/>
      <c r="AA149" s="85">
        <v>4</v>
      </c>
      <c r="AB149" s="85"/>
      <c r="AC149" s="86"/>
      <c r="AD149" s="86"/>
      <c r="AE149" s="87">
        <f>L_cham</f>
        <v>45403</v>
      </c>
      <c r="AF149" s="87">
        <f>L_Nop</f>
        <v>45409</v>
      </c>
      <c r="AG149" s="88"/>
      <c r="AH149" s="89"/>
      <c r="AI149" s="89"/>
      <c r="AJ149" s="89"/>
      <c r="AK149" s="90"/>
      <c r="AL149" s="91" t="str">
        <f t="shared" si="21"/>
        <v/>
      </c>
      <c r="AM149" s="92">
        <f t="shared" si="22"/>
        <v>39</v>
      </c>
      <c r="AN149" s="93" t="str">
        <f t="shared" si="23"/>
        <v/>
      </c>
      <c r="AO149" s="93" t="str">
        <f>L_luu1</f>
        <v/>
      </c>
      <c r="AP149" s="94" t="str">
        <f>L_luu2</f>
        <v/>
      </c>
      <c r="AQ149" s="95" t="str">
        <f>L_Luu3</f>
        <v/>
      </c>
      <c r="AR149" s="94"/>
      <c r="AS149" s="94"/>
      <c r="AT149" s="96" t="str">
        <f>L_Loc</f>
        <v/>
      </c>
      <c r="AU149" s="97" t="str">
        <f>L_Loc</f>
        <v/>
      </c>
      <c r="AW149" s="98">
        <v>286</v>
      </c>
    </row>
    <row r="150" spans="1:49" s="98" customFormat="1" ht="17.25" x14ac:dyDescent="0.3">
      <c r="A150" s="74" t="str">
        <f>L_time</f>
        <v/>
      </c>
      <c r="B150" s="75" t="str">
        <f>L_TGca</f>
        <v/>
      </c>
      <c r="C150" s="76"/>
      <c r="D150" s="75" t="str">
        <f t="shared" si="20"/>
        <v/>
      </c>
      <c r="E150" s="77">
        <v>143</v>
      </c>
      <c r="F150" s="100" t="s">
        <v>108</v>
      </c>
      <c r="G150" s="79" t="s">
        <v>204</v>
      </c>
      <c r="H150" s="80" t="s">
        <v>90</v>
      </c>
      <c r="I150" s="79">
        <v>3</v>
      </c>
      <c r="J150" s="79" t="s">
        <v>79</v>
      </c>
      <c r="K150" s="79" t="str">
        <f>L_Loc</f>
        <v/>
      </c>
      <c r="L150" s="81" t="s">
        <v>248</v>
      </c>
      <c r="M150" s="79" t="str">
        <f>_Ngay</f>
        <v>(Thứ 7)</v>
      </c>
      <c r="N150" s="82">
        <v>4</v>
      </c>
      <c r="O150" s="83" t="s">
        <v>278</v>
      </c>
      <c r="P150" s="79">
        <f>L_SV_P</f>
        <v>0</v>
      </c>
      <c r="Q150" s="84">
        <f>L_SP</f>
        <v>0</v>
      </c>
      <c r="R150" s="85">
        <v>4</v>
      </c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6"/>
      <c r="AD150" s="86"/>
      <c r="AE150" s="87">
        <f>L_cham</f>
        <v>45403</v>
      </c>
      <c r="AF150" s="87">
        <f>L_Nop</f>
        <v>45409</v>
      </c>
      <c r="AG150" s="88" t="s">
        <v>156</v>
      </c>
      <c r="AH150" s="89"/>
      <c r="AI150" s="89"/>
      <c r="AJ150" s="89"/>
      <c r="AK150" s="90"/>
      <c r="AL150" s="91" t="str">
        <f t="shared" si="21"/>
        <v/>
      </c>
      <c r="AM150" s="92" t="str">
        <f t="shared" si="22"/>
        <v/>
      </c>
      <c r="AN150" s="93" t="str">
        <f t="shared" si="23"/>
        <v/>
      </c>
      <c r="AO150" s="93" t="str">
        <f>L_luu1</f>
        <v/>
      </c>
      <c r="AP150" s="94" t="str">
        <f>L_luu2</f>
        <v/>
      </c>
      <c r="AQ150" s="95" t="str">
        <f>L_Luu3</f>
        <v/>
      </c>
      <c r="AR150" s="94"/>
      <c r="AS150" s="94"/>
      <c r="AT150" s="96" t="str">
        <f>L_Loc</f>
        <v/>
      </c>
      <c r="AU150" s="97" t="str">
        <f>L_Loc</f>
        <v/>
      </c>
      <c r="AW150" s="98">
        <v>286</v>
      </c>
    </row>
    <row r="151" spans="1:49" s="98" customFormat="1" ht="17.25" x14ac:dyDescent="0.3">
      <c r="A151" s="74" t="str">
        <f>L_time</f>
        <v/>
      </c>
      <c r="B151" s="75" t="str">
        <f>L_TGca</f>
        <v/>
      </c>
      <c r="C151" s="76"/>
      <c r="D151" s="75" t="str">
        <f t="shared" si="20"/>
        <v/>
      </c>
      <c r="E151" s="77">
        <v>144</v>
      </c>
      <c r="F151" s="100" t="s">
        <v>112</v>
      </c>
      <c r="G151" s="79" t="s">
        <v>204</v>
      </c>
      <c r="H151" s="80" t="s">
        <v>90</v>
      </c>
      <c r="I151" s="79">
        <v>3</v>
      </c>
      <c r="J151" s="79" t="s">
        <v>79</v>
      </c>
      <c r="K151" s="79" t="str">
        <f>L_Loc</f>
        <v/>
      </c>
      <c r="L151" s="81" t="s">
        <v>248</v>
      </c>
      <c r="M151" s="79" t="str">
        <f>_Ngay</f>
        <v>(Thứ 7)</v>
      </c>
      <c r="N151" s="82">
        <v>4</v>
      </c>
      <c r="O151" s="83" t="s">
        <v>274</v>
      </c>
      <c r="P151" s="79">
        <f>L_SV_P</f>
        <v>0</v>
      </c>
      <c r="Q151" s="84">
        <f>L_SP</f>
        <v>0</v>
      </c>
      <c r="R151" s="85">
        <v>4</v>
      </c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6"/>
      <c r="AD151" s="86"/>
      <c r="AE151" s="87">
        <f>L_cham</f>
        <v>45403</v>
      </c>
      <c r="AF151" s="87">
        <f>L_Nop</f>
        <v>45409</v>
      </c>
      <c r="AG151" s="88" t="s">
        <v>156</v>
      </c>
      <c r="AH151" s="89"/>
      <c r="AI151" s="89"/>
      <c r="AJ151" s="89"/>
      <c r="AK151" s="90"/>
      <c r="AL151" s="91" t="str">
        <f t="shared" si="21"/>
        <v/>
      </c>
      <c r="AM151" s="92" t="str">
        <f t="shared" si="22"/>
        <v/>
      </c>
      <c r="AN151" s="93" t="str">
        <f t="shared" si="23"/>
        <v/>
      </c>
      <c r="AO151" s="93" t="str">
        <f>L_luu1</f>
        <v/>
      </c>
      <c r="AP151" s="94" t="str">
        <f>L_luu2</f>
        <v/>
      </c>
      <c r="AQ151" s="95" t="str">
        <f>L_Luu3</f>
        <v/>
      </c>
      <c r="AR151" s="94"/>
      <c r="AS151" s="94"/>
      <c r="AT151" s="96" t="str">
        <f>L_Loc</f>
        <v/>
      </c>
      <c r="AU151" s="97" t="str">
        <f>L_Loc</f>
        <v/>
      </c>
      <c r="AW151" s="98">
        <v>286</v>
      </c>
    </row>
    <row r="152" spans="1:49" s="98" customFormat="1" ht="17.25" x14ac:dyDescent="0.3">
      <c r="A152" s="74" t="str">
        <f>L_time</f>
        <v/>
      </c>
      <c r="B152" s="75" t="str">
        <f>L_TGca</f>
        <v/>
      </c>
      <c r="C152" s="76"/>
      <c r="D152" s="75" t="str">
        <f t="shared" si="20"/>
        <v/>
      </c>
      <c r="E152" s="77">
        <v>145</v>
      </c>
      <c r="F152" s="100" t="s">
        <v>113</v>
      </c>
      <c r="G152" s="79" t="s">
        <v>204</v>
      </c>
      <c r="H152" s="80" t="s">
        <v>90</v>
      </c>
      <c r="I152" s="79">
        <v>3</v>
      </c>
      <c r="J152" s="79" t="s">
        <v>79</v>
      </c>
      <c r="K152" s="79" t="str">
        <f>L_Loc</f>
        <v/>
      </c>
      <c r="L152" s="81" t="s">
        <v>248</v>
      </c>
      <c r="M152" s="79" t="str">
        <f>_Ngay</f>
        <v>(Thứ 7)</v>
      </c>
      <c r="N152" s="82">
        <v>5</v>
      </c>
      <c r="O152" s="83" t="s">
        <v>270</v>
      </c>
      <c r="P152" s="79">
        <f>L_SV_P</f>
        <v>0</v>
      </c>
      <c r="Q152" s="84">
        <f>L_SP</f>
        <v>0</v>
      </c>
      <c r="R152" s="85">
        <v>4</v>
      </c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6"/>
      <c r="AD152" s="86"/>
      <c r="AE152" s="87">
        <f>L_cham</f>
        <v>45403</v>
      </c>
      <c r="AF152" s="87">
        <f>L_Nop</f>
        <v>45409</v>
      </c>
      <c r="AG152" s="88" t="s">
        <v>83</v>
      </c>
      <c r="AH152" s="89"/>
      <c r="AI152" s="89"/>
      <c r="AJ152" s="89"/>
      <c r="AK152" s="90"/>
      <c r="AL152" s="91" t="str">
        <f t="shared" si="21"/>
        <v/>
      </c>
      <c r="AM152" s="92" t="str">
        <f t="shared" si="22"/>
        <v/>
      </c>
      <c r="AN152" s="93" t="str">
        <f t="shared" si="23"/>
        <v/>
      </c>
      <c r="AO152" s="93" t="str">
        <f>L_luu1</f>
        <v/>
      </c>
      <c r="AP152" s="94" t="str">
        <f>L_luu2</f>
        <v/>
      </c>
      <c r="AQ152" s="95" t="str">
        <f>L_Luu3</f>
        <v/>
      </c>
      <c r="AR152" s="94"/>
      <c r="AS152" s="94"/>
      <c r="AT152" s="96" t="str">
        <f>L_Loc</f>
        <v/>
      </c>
      <c r="AU152" s="97" t="str">
        <f>L_Loc</f>
        <v/>
      </c>
      <c r="AW152" s="98">
        <v>286</v>
      </c>
    </row>
    <row r="153" spans="1:49" s="98" customFormat="1" ht="17.25" x14ac:dyDescent="0.3">
      <c r="A153" s="74" t="str">
        <f>L_time</f>
        <v/>
      </c>
      <c r="B153" s="75" t="str">
        <f>L_TGca</f>
        <v/>
      </c>
      <c r="C153" s="76"/>
      <c r="D153" s="75" t="str">
        <f t="shared" si="20"/>
        <v/>
      </c>
      <c r="E153" s="77">
        <v>146</v>
      </c>
      <c r="F153" s="100" t="s">
        <v>114</v>
      </c>
      <c r="G153" s="79" t="s">
        <v>204</v>
      </c>
      <c r="H153" s="80" t="s">
        <v>90</v>
      </c>
      <c r="I153" s="79">
        <v>3</v>
      </c>
      <c r="J153" s="79" t="s">
        <v>79</v>
      </c>
      <c r="K153" s="79" t="str">
        <f>L_Loc</f>
        <v/>
      </c>
      <c r="L153" s="81" t="s">
        <v>248</v>
      </c>
      <c r="M153" s="79" t="str">
        <f>_Ngay</f>
        <v>(Thứ 7)</v>
      </c>
      <c r="N153" s="82">
        <v>5</v>
      </c>
      <c r="O153" s="83" t="s">
        <v>277</v>
      </c>
      <c r="P153" s="79">
        <f>L_SV_P</f>
        <v>0</v>
      </c>
      <c r="Q153" s="84">
        <f>L_SP</f>
        <v>0</v>
      </c>
      <c r="R153" s="85">
        <v>4</v>
      </c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6"/>
      <c r="AD153" s="86"/>
      <c r="AE153" s="87">
        <f>L_cham</f>
        <v>45403</v>
      </c>
      <c r="AF153" s="87">
        <f>L_Nop</f>
        <v>45409</v>
      </c>
      <c r="AG153" s="88" t="s">
        <v>83</v>
      </c>
      <c r="AH153" s="89"/>
      <c r="AI153" s="89"/>
      <c r="AJ153" s="89"/>
      <c r="AK153" s="90"/>
      <c r="AL153" s="91" t="str">
        <f t="shared" si="21"/>
        <v/>
      </c>
      <c r="AM153" s="92" t="str">
        <f t="shared" si="22"/>
        <v/>
      </c>
      <c r="AN153" s="93" t="str">
        <f t="shared" si="23"/>
        <v/>
      </c>
      <c r="AO153" s="93" t="str">
        <f>L_luu1</f>
        <v/>
      </c>
      <c r="AP153" s="94" t="str">
        <f>L_luu2</f>
        <v/>
      </c>
      <c r="AQ153" s="95" t="str">
        <f>L_Luu3</f>
        <v/>
      </c>
      <c r="AR153" s="94"/>
      <c r="AS153" s="94"/>
      <c r="AT153" s="96" t="str">
        <f>L_Loc</f>
        <v/>
      </c>
      <c r="AU153" s="97" t="str">
        <f>L_Loc</f>
        <v/>
      </c>
      <c r="AW153" s="98">
        <v>286</v>
      </c>
    </row>
    <row r="154" spans="1:49" s="98" customFormat="1" ht="17.25" x14ac:dyDescent="0.3">
      <c r="A154" s="74" t="str">
        <f>L_time</f>
        <v/>
      </c>
      <c r="B154" s="75" t="str">
        <f>L_TGca</f>
        <v/>
      </c>
      <c r="C154" s="76"/>
      <c r="D154" s="75" t="str">
        <f t="shared" si="20"/>
        <v/>
      </c>
      <c r="E154" s="77">
        <v>147</v>
      </c>
      <c r="F154" s="100" t="s">
        <v>94</v>
      </c>
      <c r="G154" s="79" t="s">
        <v>205</v>
      </c>
      <c r="H154" s="80" t="s">
        <v>132</v>
      </c>
      <c r="I154" s="79">
        <v>2</v>
      </c>
      <c r="J154" s="79" t="s">
        <v>79</v>
      </c>
      <c r="K154" s="79" t="str">
        <f>L_Loc</f>
        <v/>
      </c>
      <c r="L154" s="81" t="s">
        <v>248</v>
      </c>
      <c r="M154" s="79" t="str">
        <f>_Ngay</f>
        <v>(Thứ 7)</v>
      </c>
      <c r="N154" s="82">
        <v>6</v>
      </c>
      <c r="O154" s="83" t="s">
        <v>276</v>
      </c>
      <c r="P154" s="79">
        <f>L_SV_P</f>
        <v>0</v>
      </c>
      <c r="Q154" s="84">
        <f>L_SP</f>
        <v>0</v>
      </c>
      <c r="R154" s="85">
        <v>4</v>
      </c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6"/>
      <c r="AD154" s="86"/>
      <c r="AE154" s="87">
        <f>L_cham</f>
        <v>45403</v>
      </c>
      <c r="AF154" s="87">
        <f>L_Nop</f>
        <v>45409</v>
      </c>
      <c r="AG154" s="88" t="s">
        <v>157</v>
      </c>
      <c r="AH154" s="89"/>
      <c r="AI154" s="89"/>
      <c r="AJ154" s="89"/>
      <c r="AK154" s="90"/>
      <c r="AL154" s="91" t="str">
        <f t="shared" si="21"/>
        <v/>
      </c>
      <c r="AM154" s="92" t="str">
        <f t="shared" si="22"/>
        <v/>
      </c>
      <c r="AN154" s="93" t="str">
        <f t="shared" si="23"/>
        <v/>
      </c>
      <c r="AO154" s="93" t="str">
        <f>L_luu1</f>
        <v/>
      </c>
      <c r="AP154" s="94" t="str">
        <f>L_luu2</f>
        <v/>
      </c>
      <c r="AQ154" s="95" t="str">
        <f>L_Luu3</f>
        <v/>
      </c>
      <c r="AR154" s="94"/>
      <c r="AS154" s="94"/>
      <c r="AT154" s="96" t="str">
        <f>L_Loc</f>
        <v/>
      </c>
      <c r="AU154" s="97" t="str">
        <f>L_Loc</f>
        <v/>
      </c>
      <c r="AW154" s="98">
        <v>286</v>
      </c>
    </row>
    <row r="155" spans="1:49" s="98" customFormat="1" ht="17.25" x14ac:dyDescent="0.3">
      <c r="A155" s="74" t="str">
        <f>L_time</f>
        <v/>
      </c>
      <c r="B155" s="75" t="str">
        <f>L_TGca</f>
        <v/>
      </c>
      <c r="C155" s="76"/>
      <c r="D155" s="75" t="str">
        <f t="shared" si="20"/>
        <v/>
      </c>
      <c r="E155" s="77">
        <v>148</v>
      </c>
      <c r="F155" s="100" t="s">
        <v>95</v>
      </c>
      <c r="G155" s="79" t="s">
        <v>205</v>
      </c>
      <c r="H155" s="80" t="s">
        <v>132</v>
      </c>
      <c r="I155" s="79">
        <v>2</v>
      </c>
      <c r="J155" s="79" t="s">
        <v>79</v>
      </c>
      <c r="K155" s="79" t="str">
        <f>L_Loc</f>
        <v/>
      </c>
      <c r="L155" s="81" t="s">
        <v>248</v>
      </c>
      <c r="M155" s="79" t="str">
        <f>_Ngay</f>
        <v>(Thứ 7)</v>
      </c>
      <c r="N155" s="82">
        <v>6</v>
      </c>
      <c r="O155" s="83" t="s">
        <v>276</v>
      </c>
      <c r="P155" s="79">
        <v>40</v>
      </c>
      <c r="Q155" s="84">
        <f>L_SP</f>
        <v>2</v>
      </c>
      <c r="R155" s="85">
        <v>4</v>
      </c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6"/>
      <c r="AD155" s="86"/>
      <c r="AE155" s="87">
        <f>L_cham</f>
        <v>45403</v>
      </c>
      <c r="AF155" s="87">
        <f>L_Nop</f>
        <v>45409</v>
      </c>
      <c r="AG155" s="88" t="s">
        <v>157</v>
      </c>
      <c r="AH155" s="89"/>
      <c r="AI155" s="89"/>
      <c r="AJ155" s="89"/>
      <c r="AK155" s="90"/>
      <c r="AL155" s="91" t="str">
        <f t="shared" si="21"/>
        <v/>
      </c>
      <c r="AM155" s="92">
        <f t="shared" si="22"/>
        <v>22</v>
      </c>
      <c r="AN155" s="93" t="str">
        <f t="shared" si="23"/>
        <v/>
      </c>
      <c r="AO155" s="93" t="str">
        <f>L_luu1</f>
        <v/>
      </c>
      <c r="AP155" s="94" t="str">
        <f>L_luu2</f>
        <v/>
      </c>
      <c r="AQ155" s="95" t="str">
        <f>L_Luu3</f>
        <v/>
      </c>
      <c r="AR155" s="94"/>
      <c r="AS155" s="94"/>
      <c r="AT155" s="96" t="str">
        <f>L_Loc</f>
        <v/>
      </c>
      <c r="AU155" s="97" t="str">
        <f>L_Loc</f>
        <v/>
      </c>
      <c r="AW155" s="98">
        <v>286</v>
      </c>
    </row>
    <row r="156" spans="1:49" s="98" customFormat="1" ht="17.25" x14ac:dyDescent="0.3">
      <c r="A156" s="74" t="str">
        <f>L_time</f>
        <v/>
      </c>
      <c r="B156" s="75" t="str">
        <f>L_TGca</f>
        <v/>
      </c>
      <c r="C156" s="76"/>
      <c r="D156" s="75" t="str">
        <f t="shared" si="20"/>
        <v/>
      </c>
      <c r="E156" s="77">
        <v>149</v>
      </c>
      <c r="F156" s="100" t="s">
        <v>96</v>
      </c>
      <c r="G156" s="79" t="s">
        <v>205</v>
      </c>
      <c r="H156" s="80" t="s">
        <v>132</v>
      </c>
      <c r="I156" s="79">
        <v>2</v>
      </c>
      <c r="J156" s="79" t="s">
        <v>79</v>
      </c>
      <c r="K156" s="79" t="str">
        <f>L_Loc</f>
        <v/>
      </c>
      <c r="L156" s="81" t="s">
        <v>248</v>
      </c>
      <c r="M156" s="79" t="str">
        <f>_Ngay</f>
        <v>(Thứ 7)</v>
      </c>
      <c r="N156" s="82">
        <v>7</v>
      </c>
      <c r="O156" s="83" t="s">
        <v>260</v>
      </c>
      <c r="P156" s="79">
        <f>L_SV_P</f>
        <v>0</v>
      </c>
      <c r="Q156" s="84">
        <f>L_SP</f>
        <v>0</v>
      </c>
      <c r="R156" s="85">
        <v>3</v>
      </c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6"/>
      <c r="AD156" s="86"/>
      <c r="AE156" s="87">
        <f>L_cham</f>
        <v>45403</v>
      </c>
      <c r="AF156" s="87">
        <f>L_Nop</f>
        <v>45409</v>
      </c>
      <c r="AG156" s="88" t="s">
        <v>158</v>
      </c>
      <c r="AH156" s="89"/>
      <c r="AI156" s="89"/>
      <c r="AJ156" s="89"/>
      <c r="AK156" s="90"/>
      <c r="AL156" s="91" t="str">
        <f t="shared" si="21"/>
        <v/>
      </c>
      <c r="AM156" s="92" t="str">
        <f t="shared" si="22"/>
        <v/>
      </c>
      <c r="AN156" s="93" t="str">
        <f t="shared" si="23"/>
        <v/>
      </c>
      <c r="AO156" s="93" t="str">
        <f>L_luu1</f>
        <v/>
      </c>
      <c r="AP156" s="94" t="str">
        <f>L_luu2</f>
        <v/>
      </c>
      <c r="AQ156" s="95" t="str">
        <f>L_Luu3</f>
        <v/>
      </c>
      <c r="AR156" s="94"/>
      <c r="AS156" s="94"/>
      <c r="AT156" s="96" t="str">
        <f>L_Loc</f>
        <v/>
      </c>
      <c r="AU156" s="97" t="str">
        <f>L_Loc</f>
        <v/>
      </c>
      <c r="AW156" s="98">
        <v>286</v>
      </c>
    </row>
    <row r="157" spans="1:49" s="98" customFormat="1" ht="17.25" x14ac:dyDescent="0.3">
      <c r="A157" s="74" t="str">
        <f>L_time</f>
        <v/>
      </c>
      <c r="B157" s="75" t="str">
        <f>L_TGca</f>
        <v/>
      </c>
      <c r="C157" s="104"/>
      <c r="D157" s="75" t="str">
        <f t="shared" si="20"/>
        <v/>
      </c>
      <c r="E157" s="77">
        <v>150</v>
      </c>
      <c r="F157" s="100" t="s">
        <v>97</v>
      </c>
      <c r="G157" s="79" t="s">
        <v>205</v>
      </c>
      <c r="H157" s="80" t="s">
        <v>132</v>
      </c>
      <c r="I157" s="79">
        <v>2</v>
      </c>
      <c r="J157" s="79" t="s">
        <v>79</v>
      </c>
      <c r="K157" s="79" t="str">
        <f>L_Loc</f>
        <v/>
      </c>
      <c r="L157" s="81" t="s">
        <v>248</v>
      </c>
      <c r="M157" s="79" t="str">
        <f>_Ngay</f>
        <v>(Thứ 7)</v>
      </c>
      <c r="N157" s="82">
        <v>7</v>
      </c>
      <c r="O157" s="83" t="s">
        <v>277</v>
      </c>
      <c r="P157" s="79">
        <f>L_SV_P</f>
        <v>0</v>
      </c>
      <c r="Q157" s="84">
        <f>L_SP</f>
        <v>0</v>
      </c>
      <c r="R157" s="85">
        <v>4</v>
      </c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6"/>
      <c r="AD157" s="86"/>
      <c r="AE157" s="87">
        <f>L_cham</f>
        <v>45403</v>
      </c>
      <c r="AF157" s="87">
        <f>L_Nop</f>
        <v>45409</v>
      </c>
      <c r="AG157" s="88" t="s">
        <v>158</v>
      </c>
      <c r="AH157" s="89"/>
      <c r="AI157" s="89"/>
      <c r="AJ157" s="89"/>
      <c r="AK157" s="90"/>
      <c r="AL157" s="91" t="str">
        <f t="shared" si="21"/>
        <v/>
      </c>
      <c r="AM157" s="92" t="str">
        <f t="shared" si="22"/>
        <v/>
      </c>
      <c r="AN157" s="93" t="str">
        <f t="shared" si="23"/>
        <v/>
      </c>
      <c r="AO157" s="93" t="str">
        <f>L_luu1</f>
        <v/>
      </c>
      <c r="AP157" s="94" t="str">
        <f>L_luu2</f>
        <v/>
      </c>
      <c r="AQ157" s="95" t="str">
        <f>L_Luu3</f>
        <v/>
      </c>
      <c r="AR157" s="94"/>
      <c r="AS157" s="94"/>
      <c r="AT157" s="96" t="str">
        <f>L_Loc</f>
        <v/>
      </c>
      <c r="AU157" s="97" t="str">
        <f>L_Loc</f>
        <v/>
      </c>
      <c r="AW157" s="98">
        <v>286</v>
      </c>
    </row>
    <row r="158" spans="1:49" s="98" customFormat="1" ht="17.25" x14ac:dyDescent="0.3">
      <c r="A158" s="74" t="str">
        <f>L_time</f>
        <v/>
      </c>
      <c r="B158" s="75" t="str">
        <f>L_TGca</f>
        <v/>
      </c>
      <c r="C158" s="76"/>
      <c r="D158" s="75" t="str">
        <f t="shared" si="20"/>
        <v/>
      </c>
      <c r="E158" s="77">
        <v>151</v>
      </c>
      <c r="F158" s="100" t="s">
        <v>98</v>
      </c>
      <c r="G158" s="79" t="s">
        <v>205</v>
      </c>
      <c r="H158" s="80" t="s">
        <v>132</v>
      </c>
      <c r="I158" s="79">
        <v>2</v>
      </c>
      <c r="J158" s="79" t="s">
        <v>79</v>
      </c>
      <c r="K158" s="79" t="str">
        <f>L_Loc</f>
        <v/>
      </c>
      <c r="L158" s="81" t="s">
        <v>248</v>
      </c>
      <c r="M158" s="79" t="str">
        <f>_Ngay</f>
        <v>(Thứ 7)</v>
      </c>
      <c r="N158" s="82">
        <v>8</v>
      </c>
      <c r="O158" s="83" t="s">
        <v>256</v>
      </c>
      <c r="P158" s="79">
        <f>L_SV_P</f>
        <v>0</v>
      </c>
      <c r="Q158" s="84">
        <f>L_SP</f>
        <v>0</v>
      </c>
      <c r="R158" s="85">
        <v>3</v>
      </c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6"/>
      <c r="AD158" s="86"/>
      <c r="AE158" s="87">
        <f>L_cham</f>
        <v>45403</v>
      </c>
      <c r="AF158" s="87">
        <f>L_Nop</f>
        <v>45409</v>
      </c>
      <c r="AG158" s="88" t="s">
        <v>159</v>
      </c>
      <c r="AH158" s="89"/>
      <c r="AI158" s="89"/>
      <c r="AJ158" s="89"/>
      <c r="AK158" s="90"/>
      <c r="AL158" s="91" t="str">
        <f t="shared" si="21"/>
        <v/>
      </c>
      <c r="AM158" s="92" t="str">
        <f t="shared" si="22"/>
        <v/>
      </c>
      <c r="AN158" s="93" t="str">
        <f t="shared" si="23"/>
        <v/>
      </c>
      <c r="AO158" s="93" t="str">
        <f>L_luu1</f>
        <v/>
      </c>
      <c r="AP158" s="94" t="str">
        <f>L_luu2</f>
        <v/>
      </c>
      <c r="AQ158" s="95" t="str">
        <f>L_Luu3</f>
        <v/>
      </c>
      <c r="AR158" s="94"/>
      <c r="AS158" s="94"/>
      <c r="AT158" s="96" t="str">
        <f>L_Loc</f>
        <v/>
      </c>
      <c r="AU158" s="97" t="str">
        <f>L_Loc</f>
        <v/>
      </c>
      <c r="AW158" s="98">
        <v>286</v>
      </c>
    </row>
    <row r="159" spans="1:49" s="98" customFormat="1" ht="17.25" x14ac:dyDescent="0.3">
      <c r="A159" s="74" t="str">
        <f>L_time</f>
        <v/>
      </c>
      <c r="B159" s="75" t="str">
        <f>L_TGca</f>
        <v/>
      </c>
      <c r="C159" s="76"/>
      <c r="D159" s="75" t="str">
        <f t="shared" si="20"/>
        <v/>
      </c>
      <c r="E159" s="77">
        <v>152</v>
      </c>
      <c r="F159" s="100" t="s">
        <v>99</v>
      </c>
      <c r="G159" s="79" t="s">
        <v>205</v>
      </c>
      <c r="H159" s="80" t="s">
        <v>132</v>
      </c>
      <c r="I159" s="79">
        <v>2</v>
      </c>
      <c r="J159" s="79" t="s">
        <v>79</v>
      </c>
      <c r="K159" s="79" t="str">
        <f>L_Loc</f>
        <v/>
      </c>
      <c r="L159" s="81" t="s">
        <v>248</v>
      </c>
      <c r="M159" s="79" t="str">
        <f>_Ngay</f>
        <v>(Thứ 7)</v>
      </c>
      <c r="N159" s="82">
        <v>8</v>
      </c>
      <c r="O159" s="83" t="s">
        <v>276</v>
      </c>
      <c r="P159" s="79">
        <f>L_SV_P</f>
        <v>0</v>
      </c>
      <c r="Q159" s="84">
        <f>L_SP</f>
        <v>0</v>
      </c>
      <c r="R159" s="85">
        <v>4</v>
      </c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6"/>
      <c r="AD159" s="86"/>
      <c r="AE159" s="87">
        <f>L_cham</f>
        <v>45403</v>
      </c>
      <c r="AF159" s="87">
        <f>L_Nop</f>
        <v>45409</v>
      </c>
      <c r="AG159" s="88" t="s">
        <v>159</v>
      </c>
      <c r="AH159" s="89"/>
      <c r="AI159" s="89"/>
      <c r="AJ159" s="89"/>
      <c r="AK159" s="90"/>
      <c r="AL159" s="91" t="str">
        <f t="shared" si="21"/>
        <v/>
      </c>
      <c r="AM159" s="92" t="str">
        <f t="shared" si="22"/>
        <v/>
      </c>
      <c r="AN159" s="93" t="str">
        <f t="shared" si="23"/>
        <v/>
      </c>
      <c r="AO159" s="93" t="str">
        <f>L_luu1</f>
        <v/>
      </c>
      <c r="AP159" s="94" t="str">
        <f>L_luu2</f>
        <v/>
      </c>
      <c r="AQ159" s="95" t="str">
        <f>L_Luu3</f>
        <v/>
      </c>
      <c r="AR159" s="94"/>
      <c r="AS159" s="94"/>
      <c r="AT159" s="96" t="str">
        <f>L_Loc</f>
        <v/>
      </c>
      <c r="AU159" s="97" t="str">
        <f>L_Loc</f>
        <v/>
      </c>
      <c r="AW159" s="98">
        <v>286</v>
      </c>
    </row>
    <row r="160" spans="1:49" s="98" customFormat="1" ht="17.25" x14ac:dyDescent="0.3">
      <c r="A160" s="74" t="str">
        <f>L_time</f>
        <v/>
      </c>
      <c r="B160" s="75" t="str">
        <f>L_TGca</f>
        <v/>
      </c>
      <c r="C160" s="76"/>
      <c r="D160" s="75" t="str">
        <f t="shared" si="20"/>
        <v/>
      </c>
      <c r="E160" s="77">
        <v>153</v>
      </c>
      <c r="F160" s="100" t="s">
        <v>101</v>
      </c>
      <c r="G160" s="79" t="s">
        <v>205</v>
      </c>
      <c r="H160" s="80" t="s">
        <v>132</v>
      </c>
      <c r="I160" s="79">
        <v>2</v>
      </c>
      <c r="J160" s="79" t="s">
        <v>79</v>
      </c>
      <c r="K160" s="79" t="str">
        <f>L_Loc</f>
        <v/>
      </c>
      <c r="L160" s="81" t="s">
        <v>249</v>
      </c>
      <c r="M160" s="79" t="str">
        <f>_Ngay</f>
        <v>(Cnhật)</v>
      </c>
      <c r="N160" s="82">
        <v>1</v>
      </c>
      <c r="O160" s="83" t="s">
        <v>257</v>
      </c>
      <c r="P160" s="79">
        <f>L_SV_P</f>
        <v>0</v>
      </c>
      <c r="Q160" s="84">
        <f>L_SP</f>
        <v>0</v>
      </c>
      <c r="R160" s="85">
        <v>4</v>
      </c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6"/>
      <c r="AD160" s="86"/>
      <c r="AE160" s="87">
        <f>L_cham</f>
        <v>45404</v>
      </c>
      <c r="AF160" s="87">
        <f>L_Nop</f>
        <v>45410</v>
      </c>
      <c r="AG160" s="88" t="s">
        <v>91</v>
      </c>
      <c r="AH160" s="89"/>
      <c r="AI160" s="89"/>
      <c r="AJ160" s="89"/>
      <c r="AK160" s="90"/>
      <c r="AL160" s="91" t="str">
        <f t="shared" si="21"/>
        <v/>
      </c>
      <c r="AM160" s="92" t="str">
        <f t="shared" si="22"/>
        <v/>
      </c>
      <c r="AN160" s="93" t="str">
        <f t="shared" si="23"/>
        <v/>
      </c>
      <c r="AO160" s="93" t="str">
        <f>L_luu1</f>
        <v/>
      </c>
      <c r="AP160" s="94" t="str">
        <f>L_luu2</f>
        <v/>
      </c>
      <c r="AQ160" s="95" t="str">
        <f>L_Luu3</f>
        <v/>
      </c>
      <c r="AR160" s="94"/>
      <c r="AS160" s="94"/>
      <c r="AT160" s="96" t="str">
        <f>L_Loc</f>
        <v/>
      </c>
      <c r="AU160" s="97" t="str">
        <f>L_Loc</f>
        <v/>
      </c>
      <c r="AW160" s="98">
        <v>286</v>
      </c>
    </row>
    <row r="161" spans="1:51" s="98" customFormat="1" ht="17.25" x14ac:dyDescent="0.3">
      <c r="A161" s="74" t="str">
        <f>L_time</f>
        <v/>
      </c>
      <c r="B161" s="75" t="str">
        <f>L_TGca</f>
        <v/>
      </c>
      <c r="C161" s="76"/>
      <c r="D161" s="75" t="str">
        <f t="shared" si="20"/>
        <v/>
      </c>
      <c r="E161" s="77">
        <v>154</v>
      </c>
      <c r="F161" s="100" t="s">
        <v>102</v>
      </c>
      <c r="G161" s="79" t="s">
        <v>205</v>
      </c>
      <c r="H161" s="80" t="s">
        <v>132</v>
      </c>
      <c r="I161" s="79">
        <v>2</v>
      </c>
      <c r="J161" s="79" t="s">
        <v>79</v>
      </c>
      <c r="K161" s="79" t="str">
        <f>L_Loc</f>
        <v/>
      </c>
      <c r="L161" s="81" t="s">
        <v>249</v>
      </c>
      <c r="M161" s="79" t="str">
        <f>_Ngay</f>
        <v>(Cnhật)</v>
      </c>
      <c r="N161" s="82">
        <v>1</v>
      </c>
      <c r="O161" s="83" t="s">
        <v>257</v>
      </c>
      <c r="P161" s="79">
        <f>L_SV_P</f>
        <v>0</v>
      </c>
      <c r="Q161" s="84">
        <f>L_SP</f>
        <v>0</v>
      </c>
      <c r="R161" s="85">
        <v>3</v>
      </c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6"/>
      <c r="AD161" s="86"/>
      <c r="AE161" s="87">
        <f>L_cham</f>
        <v>45404</v>
      </c>
      <c r="AF161" s="87">
        <f>L_Nop</f>
        <v>45410</v>
      </c>
      <c r="AG161" s="88" t="s">
        <v>91</v>
      </c>
      <c r="AH161" s="89"/>
      <c r="AI161" s="89"/>
      <c r="AJ161" s="89"/>
      <c r="AK161" s="90"/>
      <c r="AL161" s="91" t="str">
        <f t="shared" si="21"/>
        <v/>
      </c>
      <c r="AM161" s="92" t="str">
        <f t="shared" si="22"/>
        <v/>
      </c>
      <c r="AN161" s="93" t="str">
        <f t="shared" si="23"/>
        <v/>
      </c>
      <c r="AO161" s="93" t="str">
        <f>L_luu1</f>
        <v/>
      </c>
      <c r="AP161" s="94" t="str">
        <f>L_luu2</f>
        <v/>
      </c>
      <c r="AQ161" s="95" t="str">
        <f>L_Luu3</f>
        <v/>
      </c>
      <c r="AR161" s="94"/>
      <c r="AS161" s="94"/>
      <c r="AT161" s="96" t="str">
        <f>L_Loc</f>
        <v/>
      </c>
      <c r="AU161" s="97" t="str">
        <f>L_Loc</f>
        <v/>
      </c>
      <c r="AW161" s="98">
        <v>286</v>
      </c>
    </row>
    <row r="162" spans="1:51" s="98" customFormat="1" ht="17.25" x14ac:dyDescent="0.3">
      <c r="A162" s="74" t="str">
        <f>L_time</f>
        <v/>
      </c>
      <c r="B162" s="75" t="str">
        <f>L_TGca</f>
        <v/>
      </c>
      <c r="C162" s="76"/>
      <c r="D162" s="75" t="str">
        <f t="shared" si="20"/>
        <v/>
      </c>
      <c r="E162" s="77">
        <v>155</v>
      </c>
      <c r="F162" s="100" t="s">
        <v>89</v>
      </c>
      <c r="G162" s="79" t="s">
        <v>205</v>
      </c>
      <c r="H162" s="80" t="s">
        <v>132</v>
      </c>
      <c r="I162" s="79">
        <v>2</v>
      </c>
      <c r="J162" s="79" t="s">
        <v>79</v>
      </c>
      <c r="K162" s="79" t="str">
        <f>L_Loc</f>
        <v/>
      </c>
      <c r="L162" s="81" t="s">
        <v>249</v>
      </c>
      <c r="M162" s="79" t="str">
        <f>_Ngay</f>
        <v>(Cnhật)</v>
      </c>
      <c r="N162" s="82">
        <v>2</v>
      </c>
      <c r="O162" s="83" t="s">
        <v>279</v>
      </c>
      <c r="P162" s="79">
        <f>L_SV_P</f>
        <v>0</v>
      </c>
      <c r="Q162" s="84">
        <f>L_SP</f>
        <v>0</v>
      </c>
      <c r="R162" s="85">
        <v>4</v>
      </c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6"/>
      <c r="AD162" s="86"/>
      <c r="AE162" s="87">
        <f>L_cham</f>
        <v>45404</v>
      </c>
      <c r="AF162" s="87">
        <f>L_Nop</f>
        <v>45410</v>
      </c>
      <c r="AG162" s="88" t="s">
        <v>154</v>
      </c>
      <c r="AH162" s="89"/>
      <c r="AI162" s="89"/>
      <c r="AJ162" s="89"/>
      <c r="AK162" s="90"/>
      <c r="AL162" s="91" t="str">
        <f t="shared" si="21"/>
        <v/>
      </c>
      <c r="AM162" s="92" t="str">
        <f t="shared" si="22"/>
        <v/>
      </c>
      <c r="AN162" s="93" t="str">
        <f t="shared" si="23"/>
        <v/>
      </c>
      <c r="AO162" s="93" t="str">
        <f>L_luu1</f>
        <v/>
      </c>
      <c r="AP162" s="94" t="str">
        <f>L_luu2</f>
        <v/>
      </c>
      <c r="AQ162" s="95" t="str">
        <f>L_Luu3</f>
        <v/>
      </c>
      <c r="AR162" s="94"/>
      <c r="AS162" s="94"/>
      <c r="AT162" s="96" t="str">
        <f>L_Loc</f>
        <v/>
      </c>
      <c r="AU162" s="97" t="str">
        <f>L_Loc</f>
        <v/>
      </c>
      <c r="AW162" s="98">
        <v>286</v>
      </c>
    </row>
    <row r="163" spans="1:51" s="98" customFormat="1" ht="17.25" x14ac:dyDescent="0.3">
      <c r="A163" s="74" t="str">
        <f>L_time</f>
        <v/>
      </c>
      <c r="B163" s="75" t="str">
        <f>L_TGca</f>
        <v/>
      </c>
      <c r="C163" s="76"/>
      <c r="D163" s="75" t="str">
        <f t="shared" si="20"/>
        <v/>
      </c>
      <c r="E163" s="77">
        <v>156</v>
      </c>
      <c r="F163" s="100" t="s">
        <v>92</v>
      </c>
      <c r="G163" s="79" t="s">
        <v>205</v>
      </c>
      <c r="H163" s="80" t="s">
        <v>132</v>
      </c>
      <c r="I163" s="79">
        <v>2</v>
      </c>
      <c r="J163" s="79" t="s">
        <v>79</v>
      </c>
      <c r="K163" s="79" t="str">
        <f>L_Loc</f>
        <v/>
      </c>
      <c r="L163" s="81" t="s">
        <v>249</v>
      </c>
      <c r="M163" s="79" t="str">
        <f>_Ngay</f>
        <v>(Cnhật)</v>
      </c>
      <c r="N163" s="82">
        <v>2</v>
      </c>
      <c r="O163" s="83" t="s">
        <v>278</v>
      </c>
      <c r="P163" s="79">
        <f>L_SV_P</f>
        <v>0</v>
      </c>
      <c r="Q163" s="84">
        <f>L_SP</f>
        <v>0</v>
      </c>
      <c r="R163" s="85">
        <v>4</v>
      </c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6"/>
      <c r="AD163" s="86"/>
      <c r="AE163" s="87">
        <f>L_cham</f>
        <v>45404</v>
      </c>
      <c r="AF163" s="87">
        <f>L_Nop</f>
        <v>45410</v>
      </c>
      <c r="AG163" s="88" t="s">
        <v>154</v>
      </c>
      <c r="AH163" s="89"/>
      <c r="AI163" s="89"/>
      <c r="AJ163" s="89"/>
      <c r="AK163" s="90"/>
      <c r="AL163" s="91" t="str">
        <f t="shared" si="21"/>
        <v/>
      </c>
      <c r="AM163" s="92" t="str">
        <f t="shared" si="22"/>
        <v/>
      </c>
      <c r="AN163" s="93" t="str">
        <f t="shared" si="23"/>
        <v/>
      </c>
      <c r="AO163" s="93" t="str">
        <f>L_luu1</f>
        <v/>
      </c>
      <c r="AP163" s="94" t="str">
        <f>L_luu2</f>
        <v/>
      </c>
      <c r="AQ163" s="95" t="str">
        <f>L_Luu3</f>
        <v/>
      </c>
      <c r="AR163" s="94"/>
      <c r="AS163" s="94"/>
      <c r="AT163" s="96" t="str">
        <f>L_Loc</f>
        <v/>
      </c>
      <c r="AU163" s="97" t="str">
        <f>L_Loc</f>
        <v/>
      </c>
      <c r="AW163" s="98">
        <v>286</v>
      </c>
    </row>
    <row r="164" spans="1:51" s="98" customFormat="1" ht="17.25" x14ac:dyDescent="0.3">
      <c r="A164" s="74" t="str">
        <f>L_time</f>
        <v/>
      </c>
      <c r="B164" s="75" t="str">
        <f>L_TGca</f>
        <v/>
      </c>
      <c r="C164" s="76"/>
      <c r="D164" s="75" t="str">
        <f t="shared" si="20"/>
        <v/>
      </c>
      <c r="E164" s="77">
        <v>157</v>
      </c>
      <c r="F164" s="100" t="s">
        <v>93</v>
      </c>
      <c r="G164" s="79" t="s">
        <v>205</v>
      </c>
      <c r="H164" s="80" t="s">
        <v>132</v>
      </c>
      <c r="I164" s="79">
        <v>2</v>
      </c>
      <c r="J164" s="79" t="s">
        <v>79</v>
      </c>
      <c r="K164" s="79" t="str">
        <f>L_Loc</f>
        <v/>
      </c>
      <c r="L164" s="81" t="s">
        <v>249</v>
      </c>
      <c r="M164" s="79" t="str">
        <f>_Ngay</f>
        <v>(Cnhật)</v>
      </c>
      <c r="N164" s="82">
        <v>3</v>
      </c>
      <c r="O164" s="83" t="s">
        <v>252</v>
      </c>
      <c r="P164" s="79">
        <f>L_SV_P</f>
        <v>0</v>
      </c>
      <c r="Q164" s="84">
        <f>L_SP</f>
        <v>0</v>
      </c>
      <c r="R164" s="85">
        <v>4</v>
      </c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6"/>
      <c r="AD164" s="86"/>
      <c r="AE164" s="87">
        <f>L_cham</f>
        <v>45404</v>
      </c>
      <c r="AF164" s="87">
        <f>L_Nop</f>
        <v>45410</v>
      </c>
      <c r="AG164" s="88" t="s">
        <v>155</v>
      </c>
      <c r="AH164" s="89"/>
      <c r="AI164" s="89"/>
      <c r="AJ164" s="89"/>
      <c r="AK164" s="90"/>
      <c r="AL164" s="91" t="str">
        <f t="shared" si="21"/>
        <v/>
      </c>
      <c r="AM164" s="92" t="str">
        <f t="shared" si="22"/>
        <v/>
      </c>
      <c r="AN164" s="93" t="str">
        <f t="shared" si="23"/>
        <v/>
      </c>
      <c r="AO164" s="93" t="str">
        <f>L_luu1</f>
        <v/>
      </c>
      <c r="AP164" s="94" t="str">
        <f>L_luu2</f>
        <v/>
      </c>
      <c r="AQ164" s="95" t="str">
        <f>L_Luu3</f>
        <v/>
      </c>
      <c r="AR164" s="94"/>
      <c r="AS164" s="94"/>
      <c r="AT164" s="96" t="str">
        <f>L_Loc</f>
        <v/>
      </c>
      <c r="AU164" s="97" t="str">
        <f>L_Loc</f>
        <v/>
      </c>
      <c r="AW164" s="98">
        <v>286</v>
      </c>
    </row>
    <row r="165" spans="1:51" s="98" customFormat="1" ht="17.25" x14ac:dyDescent="0.3">
      <c r="A165" s="74" t="str">
        <f>L_time</f>
        <v/>
      </c>
      <c r="B165" s="75" t="str">
        <f>L_TGca</f>
        <v/>
      </c>
      <c r="C165" s="76"/>
      <c r="D165" s="75" t="str">
        <f t="shared" si="20"/>
        <v/>
      </c>
      <c r="E165" s="77">
        <v>158</v>
      </c>
      <c r="F165" s="100" t="s">
        <v>100</v>
      </c>
      <c r="G165" s="79" t="s">
        <v>205</v>
      </c>
      <c r="H165" s="80" t="s">
        <v>132</v>
      </c>
      <c r="I165" s="79">
        <v>2</v>
      </c>
      <c r="J165" s="79" t="s">
        <v>79</v>
      </c>
      <c r="K165" s="79" t="str">
        <f>L_Loc</f>
        <v/>
      </c>
      <c r="L165" s="81" t="s">
        <v>249</v>
      </c>
      <c r="M165" s="79" t="str">
        <f>_Ngay</f>
        <v>(Cnhật)</v>
      </c>
      <c r="N165" s="82">
        <v>3</v>
      </c>
      <c r="O165" s="83" t="s">
        <v>275</v>
      </c>
      <c r="P165" s="79">
        <f>L_SV_P</f>
        <v>0</v>
      </c>
      <c r="Q165" s="84">
        <f>L_SP</f>
        <v>0</v>
      </c>
      <c r="R165" s="85">
        <v>4</v>
      </c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6"/>
      <c r="AD165" s="86"/>
      <c r="AE165" s="87">
        <f>L_cham</f>
        <v>45404</v>
      </c>
      <c r="AF165" s="87">
        <f>L_Nop</f>
        <v>45410</v>
      </c>
      <c r="AG165" s="88" t="s">
        <v>155</v>
      </c>
      <c r="AH165" s="89"/>
      <c r="AI165" s="89"/>
      <c r="AJ165" s="89"/>
      <c r="AK165" s="90"/>
      <c r="AL165" s="91" t="str">
        <f t="shared" si="21"/>
        <v/>
      </c>
      <c r="AM165" s="92" t="str">
        <f t="shared" si="22"/>
        <v/>
      </c>
      <c r="AN165" s="93" t="str">
        <f t="shared" si="23"/>
        <v/>
      </c>
      <c r="AO165" s="93" t="str">
        <f>L_luu1</f>
        <v/>
      </c>
      <c r="AP165" s="94" t="str">
        <f>L_luu2</f>
        <v/>
      </c>
      <c r="AQ165" s="95" t="str">
        <f>L_Luu3</f>
        <v/>
      </c>
      <c r="AR165" s="94"/>
      <c r="AS165" s="94"/>
      <c r="AT165" s="96" t="str">
        <f>L_Loc</f>
        <v/>
      </c>
      <c r="AU165" s="97" t="str">
        <f>L_Loc</f>
        <v/>
      </c>
      <c r="AW165" s="98">
        <v>286</v>
      </c>
    </row>
    <row r="166" spans="1:51" s="98" customFormat="1" ht="17.25" x14ac:dyDescent="0.3">
      <c r="A166" s="74" t="str">
        <f>L_time</f>
        <v/>
      </c>
      <c r="B166" s="75" t="str">
        <f>L_TGca</f>
        <v/>
      </c>
      <c r="C166" s="76"/>
      <c r="D166" s="75" t="str">
        <f t="shared" si="20"/>
        <v/>
      </c>
      <c r="E166" s="77">
        <v>159</v>
      </c>
      <c r="F166" s="100" t="s">
        <v>143</v>
      </c>
      <c r="G166" s="79" t="s">
        <v>106</v>
      </c>
      <c r="H166" s="80" t="s">
        <v>107</v>
      </c>
      <c r="I166" s="79">
        <v>3</v>
      </c>
      <c r="J166" s="79" t="s">
        <v>79</v>
      </c>
      <c r="K166" s="79" t="str">
        <f>L_Loc</f>
        <v/>
      </c>
      <c r="L166" s="81">
        <v>45403</v>
      </c>
      <c r="M166" s="79" t="str">
        <f>_Ngay</f>
        <v>(Cnhật)</v>
      </c>
      <c r="N166" s="82">
        <v>6</v>
      </c>
      <c r="O166" s="83" t="s">
        <v>274</v>
      </c>
      <c r="P166" s="79">
        <f>L_SV_P</f>
        <v>0</v>
      </c>
      <c r="Q166" s="84">
        <f>L_SP</f>
        <v>0</v>
      </c>
      <c r="R166" s="85">
        <v>4</v>
      </c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6"/>
      <c r="AD166" s="86"/>
      <c r="AE166" s="87">
        <f>L_cham</f>
        <v>45404</v>
      </c>
      <c r="AF166" s="87">
        <f>L_Nop</f>
        <v>45410</v>
      </c>
      <c r="AG166" s="88" t="s">
        <v>157</v>
      </c>
      <c r="AH166" s="89"/>
      <c r="AI166" s="89"/>
      <c r="AJ166" s="89"/>
      <c r="AK166" s="90"/>
      <c r="AL166" s="91" t="str">
        <f t="shared" si="21"/>
        <v/>
      </c>
      <c r="AM166" s="92" t="str">
        <f t="shared" si="22"/>
        <v/>
      </c>
      <c r="AN166" s="93" t="str">
        <f t="shared" si="23"/>
        <v/>
      </c>
      <c r="AO166" s="93" t="str">
        <f>L_luu1</f>
        <v/>
      </c>
      <c r="AP166" s="94" t="str">
        <f>L_luu2</f>
        <v/>
      </c>
      <c r="AQ166" s="95" t="str">
        <f>L_Luu3</f>
        <v/>
      </c>
      <c r="AR166" s="94"/>
      <c r="AS166" s="94"/>
      <c r="AT166" s="96" t="str">
        <f>L_Loc</f>
        <v/>
      </c>
      <c r="AU166" s="97" t="str">
        <f>L_Loc</f>
        <v/>
      </c>
      <c r="AW166" s="98">
        <v>286</v>
      </c>
    </row>
    <row r="167" spans="1:51" s="98" customFormat="1" ht="17.25" x14ac:dyDescent="0.3">
      <c r="A167" s="74" t="str">
        <f>L_time</f>
        <v/>
      </c>
      <c r="B167" s="75" t="str">
        <f>L_TGca</f>
        <v/>
      </c>
      <c r="C167" s="104"/>
      <c r="D167" s="75" t="str">
        <f t="shared" ref="D167:D174" si="24">IF(C167="","",LEFT($C167,FIND("-",$C167,1)+2))</f>
        <v/>
      </c>
      <c r="E167" s="77">
        <v>160</v>
      </c>
      <c r="F167" s="100" t="s">
        <v>144</v>
      </c>
      <c r="G167" s="79" t="s">
        <v>106</v>
      </c>
      <c r="H167" s="80" t="s">
        <v>107</v>
      </c>
      <c r="I167" s="79">
        <v>3</v>
      </c>
      <c r="J167" s="79" t="s">
        <v>79</v>
      </c>
      <c r="K167" s="79" t="str">
        <f>L_Loc</f>
        <v/>
      </c>
      <c r="L167" s="81">
        <v>45403</v>
      </c>
      <c r="M167" s="79" t="str">
        <f>_Ngay</f>
        <v>(Cnhật)</v>
      </c>
      <c r="N167" s="82">
        <v>6</v>
      </c>
      <c r="O167" s="83" t="s">
        <v>253</v>
      </c>
      <c r="P167" s="79">
        <f>L_SV_P</f>
        <v>0</v>
      </c>
      <c r="Q167" s="84">
        <f>L_SP</f>
        <v>0</v>
      </c>
      <c r="R167" s="85">
        <v>4</v>
      </c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6"/>
      <c r="AD167" s="86"/>
      <c r="AE167" s="87">
        <f>L_cham</f>
        <v>45404</v>
      </c>
      <c r="AF167" s="87">
        <f>L_Nop</f>
        <v>45410</v>
      </c>
      <c r="AG167" s="88" t="s">
        <v>157</v>
      </c>
      <c r="AH167" s="89"/>
      <c r="AI167" s="89"/>
      <c r="AJ167" s="89"/>
      <c r="AK167" s="90"/>
      <c r="AL167" s="91" t="str">
        <f t="shared" ref="AL167:AL198" si="25">IF(LEN(C167)&lt;14,"",RIGHT(C167,2))</f>
        <v/>
      </c>
      <c r="AM167" s="92" t="str">
        <f t="shared" ref="AM167:AM174" si="26">IF($Q167=0,"",IF(MOD($O167,$P167)=0,$P167,MOD($O167,$P167)))</f>
        <v/>
      </c>
      <c r="AN167" s="93" t="str">
        <f t="shared" ref="AN167:AN174" si="27">IF(AC167="","",$AC167-$Q167*2)</f>
        <v/>
      </c>
      <c r="AO167" s="93" t="str">
        <f>L_luu1</f>
        <v/>
      </c>
      <c r="AP167" s="94" t="str">
        <f>L_luu2</f>
        <v/>
      </c>
      <c r="AQ167" s="95" t="str">
        <f>L_Luu3</f>
        <v/>
      </c>
      <c r="AR167" s="94"/>
      <c r="AS167" s="94"/>
      <c r="AT167" s="96" t="str">
        <f>L_Loc</f>
        <v/>
      </c>
      <c r="AU167" s="97" t="str">
        <f>L_Loc</f>
        <v/>
      </c>
      <c r="AW167" s="98">
        <v>286</v>
      </c>
    </row>
    <row r="168" spans="1:51" s="98" customFormat="1" ht="33" x14ac:dyDescent="0.3">
      <c r="A168" s="74" t="str">
        <f>L_time</f>
        <v/>
      </c>
      <c r="B168" s="75" t="str">
        <f>L_TGca</f>
        <v/>
      </c>
      <c r="C168" s="76"/>
      <c r="D168" s="75" t="str">
        <f t="shared" si="24"/>
        <v/>
      </c>
      <c r="E168" s="77">
        <v>161</v>
      </c>
      <c r="F168" s="100" t="s">
        <v>86</v>
      </c>
      <c r="G168" s="79" t="s">
        <v>176</v>
      </c>
      <c r="H168" s="80" t="s">
        <v>212</v>
      </c>
      <c r="I168" s="79">
        <v>2</v>
      </c>
      <c r="J168" s="79" t="s">
        <v>79</v>
      </c>
      <c r="K168" s="79" t="str">
        <f>L_Loc</f>
        <v/>
      </c>
      <c r="L168" s="81">
        <v>45404</v>
      </c>
      <c r="M168" s="79" t="str">
        <f>_Ngay</f>
        <v>(Thứ 2)</v>
      </c>
      <c r="N168" s="82">
        <v>9</v>
      </c>
      <c r="O168" s="83" t="s">
        <v>266</v>
      </c>
      <c r="P168" s="79">
        <f>L_SV_P</f>
        <v>0</v>
      </c>
      <c r="Q168" s="84">
        <f>L_SP</f>
        <v>0</v>
      </c>
      <c r="R168" s="85">
        <v>8</v>
      </c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6"/>
      <c r="AD168" s="86"/>
      <c r="AE168" s="87">
        <f>L_cham</f>
        <v>45405</v>
      </c>
      <c r="AF168" s="87">
        <f>L_Nop</f>
        <v>45411</v>
      </c>
      <c r="AG168" s="88" t="s">
        <v>286</v>
      </c>
      <c r="AH168" s="89"/>
      <c r="AI168" s="89"/>
      <c r="AJ168" s="89"/>
      <c r="AK168" s="90"/>
      <c r="AL168" s="136" t="str">
        <f t="shared" si="25"/>
        <v/>
      </c>
      <c r="AM168" s="92" t="str">
        <f t="shared" si="26"/>
        <v/>
      </c>
      <c r="AN168" s="93" t="str">
        <f t="shared" si="27"/>
        <v/>
      </c>
      <c r="AO168" s="93" t="str">
        <f>L_luu1</f>
        <v/>
      </c>
      <c r="AP168" s="94" t="str">
        <f>L_luu2</f>
        <v/>
      </c>
      <c r="AQ168" s="95" t="str">
        <f>L_Luu3</f>
        <v/>
      </c>
      <c r="AR168" s="94"/>
      <c r="AS168" s="94"/>
      <c r="AT168" s="96" t="str">
        <f>L_Loc</f>
        <v/>
      </c>
      <c r="AU168" s="97" t="str">
        <f>L_Loc</f>
        <v/>
      </c>
      <c r="AW168" s="98">
        <v>286</v>
      </c>
    </row>
    <row r="169" spans="1:51" s="98" customFormat="1" ht="33" x14ac:dyDescent="0.3">
      <c r="A169" s="74" t="str">
        <f>L_time</f>
        <v/>
      </c>
      <c r="B169" s="75" t="str">
        <f>L_TGca</f>
        <v/>
      </c>
      <c r="C169" s="76"/>
      <c r="D169" s="75" t="str">
        <f t="shared" si="24"/>
        <v/>
      </c>
      <c r="E169" s="77">
        <v>162</v>
      </c>
      <c r="F169" s="100" t="s">
        <v>81</v>
      </c>
      <c r="G169" s="79" t="s">
        <v>176</v>
      </c>
      <c r="H169" s="80" t="s">
        <v>212</v>
      </c>
      <c r="I169" s="79">
        <v>2</v>
      </c>
      <c r="J169" s="79" t="s">
        <v>79</v>
      </c>
      <c r="K169" s="79" t="str">
        <f>L_Loc</f>
        <v/>
      </c>
      <c r="L169" s="81">
        <v>45404</v>
      </c>
      <c r="M169" s="79" t="str">
        <f>_Ngay</f>
        <v>(Thứ 2)</v>
      </c>
      <c r="N169" s="82">
        <v>10</v>
      </c>
      <c r="O169" s="83" t="s">
        <v>267</v>
      </c>
      <c r="P169" s="79">
        <f>L_SV_P</f>
        <v>0</v>
      </c>
      <c r="Q169" s="84">
        <f>L_SP</f>
        <v>0</v>
      </c>
      <c r="R169" s="85">
        <v>8</v>
      </c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6"/>
      <c r="AD169" s="86"/>
      <c r="AE169" s="87">
        <f>L_cham</f>
        <v>45405</v>
      </c>
      <c r="AF169" s="87">
        <f>L_Nop</f>
        <v>45411</v>
      </c>
      <c r="AG169" s="88" t="s">
        <v>285</v>
      </c>
      <c r="AH169" s="89"/>
      <c r="AI169" s="89"/>
      <c r="AJ169" s="89"/>
      <c r="AK169" s="90"/>
      <c r="AL169" s="91" t="str">
        <f t="shared" si="25"/>
        <v/>
      </c>
      <c r="AM169" s="92" t="str">
        <f t="shared" si="26"/>
        <v/>
      </c>
      <c r="AN169" s="93" t="str">
        <f t="shared" si="27"/>
        <v/>
      </c>
      <c r="AO169" s="93" t="str">
        <f>L_luu1</f>
        <v/>
      </c>
      <c r="AP169" s="94" t="str">
        <f>L_luu2</f>
        <v/>
      </c>
      <c r="AQ169" s="95" t="str">
        <f>L_Luu3</f>
        <v/>
      </c>
      <c r="AR169" s="94"/>
      <c r="AS169" s="94"/>
      <c r="AT169" s="96" t="str">
        <f>L_Loc</f>
        <v/>
      </c>
      <c r="AU169" s="97" t="str">
        <f>L_Loc</f>
        <v/>
      </c>
      <c r="AW169" s="98">
        <v>286</v>
      </c>
      <c r="AY169" s="101"/>
    </row>
    <row r="170" spans="1:51" s="98" customFormat="1" ht="33" x14ac:dyDescent="0.3">
      <c r="A170" s="74" t="str">
        <f>L_time</f>
        <v/>
      </c>
      <c r="B170" s="75" t="str">
        <f>L_TGca</f>
        <v/>
      </c>
      <c r="C170" s="104"/>
      <c r="D170" s="75" t="str">
        <f t="shared" si="24"/>
        <v/>
      </c>
      <c r="E170" s="77">
        <v>163</v>
      </c>
      <c r="F170" s="100" t="s">
        <v>115</v>
      </c>
      <c r="G170" s="79" t="s">
        <v>176</v>
      </c>
      <c r="H170" s="80" t="s">
        <v>212</v>
      </c>
      <c r="I170" s="79">
        <v>2</v>
      </c>
      <c r="J170" s="79" t="s">
        <v>79</v>
      </c>
      <c r="K170" s="79" t="str">
        <f>L_Loc</f>
        <v/>
      </c>
      <c r="L170" s="81">
        <v>45405</v>
      </c>
      <c r="M170" s="79" t="str">
        <f>_Ngay</f>
        <v>(Thứ 3)</v>
      </c>
      <c r="N170" s="82">
        <v>9</v>
      </c>
      <c r="O170" s="83" t="s">
        <v>266</v>
      </c>
      <c r="P170" s="79">
        <f>L_SV_P</f>
        <v>0</v>
      </c>
      <c r="Q170" s="84">
        <f>L_SP</f>
        <v>0</v>
      </c>
      <c r="R170" s="85">
        <v>8</v>
      </c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6"/>
      <c r="AD170" s="86"/>
      <c r="AE170" s="87">
        <f>L_cham</f>
        <v>45406</v>
      </c>
      <c r="AF170" s="87">
        <f>L_Nop</f>
        <v>45412</v>
      </c>
      <c r="AG170" s="88" t="s">
        <v>286</v>
      </c>
      <c r="AH170" s="89"/>
      <c r="AI170" s="89"/>
      <c r="AJ170" s="89"/>
      <c r="AK170" s="90"/>
      <c r="AL170" s="91" t="str">
        <f t="shared" si="25"/>
        <v/>
      </c>
      <c r="AM170" s="92" t="str">
        <f t="shared" si="26"/>
        <v/>
      </c>
      <c r="AN170" s="93" t="str">
        <f t="shared" si="27"/>
        <v/>
      </c>
      <c r="AO170" s="93" t="str">
        <f>L_luu1</f>
        <v/>
      </c>
      <c r="AP170" s="94" t="str">
        <f>L_luu2</f>
        <v/>
      </c>
      <c r="AQ170" s="95" t="str">
        <f>L_Luu3</f>
        <v/>
      </c>
      <c r="AR170" s="94"/>
      <c r="AS170" s="94"/>
      <c r="AT170" s="96" t="str">
        <f>L_Loc</f>
        <v/>
      </c>
      <c r="AU170" s="97" t="str">
        <f>L_Loc</f>
        <v/>
      </c>
      <c r="AW170" s="98">
        <v>286</v>
      </c>
    </row>
    <row r="171" spans="1:51" s="98" customFormat="1" ht="33" x14ac:dyDescent="0.3">
      <c r="A171" s="74" t="str">
        <f>L_time</f>
        <v/>
      </c>
      <c r="B171" s="75" t="str">
        <f>L_TGca</f>
        <v/>
      </c>
      <c r="C171" s="76"/>
      <c r="D171" s="75" t="str">
        <f t="shared" si="24"/>
        <v/>
      </c>
      <c r="E171" s="77">
        <v>164</v>
      </c>
      <c r="F171" s="100" t="s">
        <v>80</v>
      </c>
      <c r="G171" s="79" t="s">
        <v>176</v>
      </c>
      <c r="H171" s="80" t="s">
        <v>212</v>
      </c>
      <c r="I171" s="79">
        <v>2</v>
      </c>
      <c r="J171" s="79" t="s">
        <v>79</v>
      </c>
      <c r="K171" s="79" t="str">
        <f>L_Loc</f>
        <v/>
      </c>
      <c r="L171" s="81">
        <v>45405</v>
      </c>
      <c r="M171" s="79" t="str">
        <f>_Ngay</f>
        <v>(Thứ 3)</v>
      </c>
      <c r="N171" s="82">
        <v>10</v>
      </c>
      <c r="O171" s="83" t="s">
        <v>262</v>
      </c>
      <c r="P171" s="79">
        <f>L_SV_P</f>
        <v>0</v>
      </c>
      <c r="Q171" s="84">
        <f>L_SP</f>
        <v>0</v>
      </c>
      <c r="R171" s="85">
        <v>8</v>
      </c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6"/>
      <c r="AD171" s="86"/>
      <c r="AE171" s="87">
        <f>L_cham</f>
        <v>45406</v>
      </c>
      <c r="AF171" s="87">
        <f>L_Nop</f>
        <v>45412</v>
      </c>
      <c r="AG171" s="88" t="s">
        <v>285</v>
      </c>
      <c r="AH171" s="89"/>
      <c r="AI171" s="89"/>
      <c r="AJ171" s="89"/>
      <c r="AK171" s="90"/>
      <c r="AL171" s="91" t="str">
        <f t="shared" si="25"/>
        <v/>
      </c>
      <c r="AM171" s="92" t="str">
        <f t="shared" si="26"/>
        <v/>
      </c>
      <c r="AN171" s="93" t="str">
        <f t="shared" si="27"/>
        <v/>
      </c>
      <c r="AO171" s="93" t="str">
        <f>L_luu1</f>
        <v/>
      </c>
      <c r="AP171" s="94" t="str">
        <f>L_luu2</f>
        <v/>
      </c>
      <c r="AQ171" s="95" t="str">
        <f>L_Luu3</f>
        <v/>
      </c>
      <c r="AR171" s="94"/>
      <c r="AS171" s="94"/>
      <c r="AT171" s="96" t="str">
        <f>L_Loc</f>
        <v/>
      </c>
      <c r="AU171" s="97" t="str">
        <f>L_Loc</f>
        <v/>
      </c>
      <c r="AW171" s="98">
        <v>286</v>
      </c>
    </row>
    <row r="172" spans="1:51" s="98" customFormat="1" ht="33" x14ac:dyDescent="0.3">
      <c r="A172" s="74" t="str">
        <f>L_time</f>
        <v/>
      </c>
      <c r="B172" s="75" t="str">
        <f>L_TGca</f>
        <v/>
      </c>
      <c r="C172" s="76"/>
      <c r="D172" s="75" t="str">
        <f t="shared" si="24"/>
        <v/>
      </c>
      <c r="E172" s="77">
        <v>165</v>
      </c>
      <c r="F172" s="100" t="s">
        <v>82</v>
      </c>
      <c r="G172" s="79" t="s">
        <v>176</v>
      </c>
      <c r="H172" s="80" t="s">
        <v>212</v>
      </c>
      <c r="I172" s="79">
        <v>2</v>
      </c>
      <c r="J172" s="79" t="s">
        <v>79</v>
      </c>
      <c r="K172" s="79" t="str">
        <f>L_Loc</f>
        <v/>
      </c>
      <c r="L172" s="81">
        <v>45406</v>
      </c>
      <c r="M172" s="79" t="str">
        <f>_Ngay</f>
        <v>(Thứ 4)</v>
      </c>
      <c r="N172" s="82">
        <v>9</v>
      </c>
      <c r="O172" s="83" t="s">
        <v>262</v>
      </c>
      <c r="P172" s="79">
        <f>L_SV_P</f>
        <v>0</v>
      </c>
      <c r="Q172" s="84">
        <f>L_SP</f>
        <v>0</v>
      </c>
      <c r="R172" s="85">
        <v>8</v>
      </c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6"/>
      <c r="AD172" s="86"/>
      <c r="AE172" s="87">
        <f>L_cham</f>
        <v>45407</v>
      </c>
      <c r="AF172" s="87">
        <f>L_Nop</f>
        <v>45413</v>
      </c>
      <c r="AG172" s="88" t="s">
        <v>286</v>
      </c>
      <c r="AH172" s="89"/>
      <c r="AI172" s="89"/>
      <c r="AJ172" s="89"/>
      <c r="AK172" s="90"/>
      <c r="AL172" s="91" t="str">
        <f t="shared" si="25"/>
        <v/>
      </c>
      <c r="AM172" s="92" t="str">
        <f t="shared" si="26"/>
        <v/>
      </c>
      <c r="AN172" s="93" t="str">
        <f t="shared" si="27"/>
        <v/>
      </c>
      <c r="AO172" s="93" t="str">
        <f>L_luu1</f>
        <v/>
      </c>
      <c r="AP172" s="94" t="str">
        <f>L_luu2</f>
        <v/>
      </c>
      <c r="AQ172" s="95" t="str">
        <f>L_Luu3</f>
        <v/>
      </c>
      <c r="AR172" s="94"/>
      <c r="AS172" s="94"/>
      <c r="AT172" s="96" t="str">
        <f>L_Loc</f>
        <v/>
      </c>
      <c r="AU172" s="97" t="str">
        <f>L_Loc</f>
        <v/>
      </c>
      <c r="AW172" s="98">
        <v>286</v>
      </c>
    </row>
    <row r="173" spans="1:51" s="98" customFormat="1" ht="17.25" x14ac:dyDescent="0.3">
      <c r="A173" s="74" t="str">
        <f>L_time</f>
        <v/>
      </c>
      <c r="B173" s="75" t="str">
        <f>L_TGca</f>
        <v/>
      </c>
      <c r="C173" s="139"/>
      <c r="D173" s="75" t="str">
        <f t="shared" si="24"/>
        <v/>
      </c>
      <c r="E173" s="77">
        <v>166</v>
      </c>
      <c r="F173" s="100" t="s">
        <v>71</v>
      </c>
      <c r="G173" s="79" t="s">
        <v>177</v>
      </c>
      <c r="H173" s="80" t="s">
        <v>132</v>
      </c>
      <c r="I173" s="79">
        <v>2</v>
      </c>
      <c r="J173" s="79" t="s">
        <v>79</v>
      </c>
      <c r="K173" s="79" t="str">
        <f>L_Loc</f>
        <v/>
      </c>
      <c r="L173" s="81">
        <v>45406</v>
      </c>
      <c r="M173" s="79" t="str">
        <f>_Ngay</f>
        <v>(Thứ 4)</v>
      </c>
      <c r="N173" s="82">
        <v>10</v>
      </c>
      <c r="O173" s="83" t="s">
        <v>253</v>
      </c>
      <c r="P173" s="79">
        <v>40</v>
      </c>
      <c r="Q173" s="84">
        <f>L_SP</f>
        <v>2</v>
      </c>
      <c r="R173" s="85">
        <v>4</v>
      </c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6"/>
      <c r="AD173" s="86"/>
      <c r="AE173" s="87">
        <f>L_cham</f>
        <v>45407</v>
      </c>
      <c r="AF173" s="87">
        <f>L_Nop</f>
        <v>45413</v>
      </c>
      <c r="AG173" s="88" t="s">
        <v>285</v>
      </c>
      <c r="AH173" s="89"/>
      <c r="AI173" s="89"/>
      <c r="AJ173" s="89"/>
      <c r="AK173" s="90"/>
      <c r="AL173" s="91" t="str">
        <f t="shared" si="25"/>
        <v/>
      </c>
      <c r="AM173" s="92">
        <f t="shared" si="26"/>
        <v>27</v>
      </c>
      <c r="AN173" s="93" t="str">
        <f t="shared" si="27"/>
        <v/>
      </c>
      <c r="AO173" s="93" t="str">
        <f>L_luu1</f>
        <v/>
      </c>
      <c r="AP173" s="94" t="str">
        <f>L_luu2</f>
        <v/>
      </c>
      <c r="AQ173" s="95" t="str">
        <f>L_Luu3</f>
        <v/>
      </c>
      <c r="AR173" s="94"/>
      <c r="AS173" s="94"/>
      <c r="AT173" s="96" t="str">
        <f>L_Loc</f>
        <v/>
      </c>
      <c r="AU173" s="97" t="str">
        <f>L_Loc</f>
        <v/>
      </c>
      <c r="AW173" s="98">
        <v>286</v>
      </c>
    </row>
    <row r="174" spans="1:51" s="98" customFormat="1" ht="17.25" x14ac:dyDescent="0.3">
      <c r="A174" s="74" t="str">
        <f>L_time</f>
        <v/>
      </c>
      <c r="B174" s="75" t="str">
        <f>L_TGca</f>
        <v/>
      </c>
      <c r="C174" s="104"/>
      <c r="D174" s="75" t="str">
        <f t="shared" si="24"/>
        <v/>
      </c>
      <c r="E174" s="77">
        <v>167</v>
      </c>
      <c r="F174" s="100" t="s">
        <v>75</v>
      </c>
      <c r="G174" s="79" t="s">
        <v>177</v>
      </c>
      <c r="H174" s="80" t="s">
        <v>132</v>
      </c>
      <c r="I174" s="79">
        <v>2</v>
      </c>
      <c r="J174" s="79" t="s">
        <v>79</v>
      </c>
      <c r="K174" s="79" t="str">
        <f>L_Loc</f>
        <v/>
      </c>
      <c r="L174" s="81">
        <v>45406</v>
      </c>
      <c r="M174" s="79" t="str">
        <f>_Ngay</f>
        <v>(Thứ 4)</v>
      </c>
      <c r="N174" s="82">
        <v>10</v>
      </c>
      <c r="O174" s="83" t="s">
        <v>270</v>
      </c>
      <c r="P174" s="79">
        <v>40</v>
      </c>
      <c r="Q174" s="84">
        <f>L_SP</f>
        <v>2</v>
      </c>
      <c r="R174" s="85">
        <v>4</v>
      </c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6"/>
      <c r="AD174" s="86"/>
      <c r="AE174" s="87">
        <f>L_cham</f>
        <v>45407</v>
      </c>
      <c r="AF174" s="87">
        <f>L_Nop</f>
        <v>45413</v>
      </c>
      <c r="AG174" s="88" t="s">
        <v>285</v>
      </c>
      <c r="AH174" s="89"/>
      <c r="AI174" s="89"/>
      <c r="AJ174" s="89"/>
      <c r="AK174" s="140"/>
      <c r="AL174" s="91" t="str">
        <f t="shared" si="25"/>
        <v/>
      </c>
      <c r="AM174" s="92">
        <f t="shared" si="26"/>
        <v>28</v>
      </c>
      <c r="AN174" s="93" t="str">
        <f t="shared" si="27"/>
        <v/>
      </c>
      <c r="AO174" s="93" t="str">
        <f>L_luu1</f>
        <v/>
      </c>
      <c r="AP174" s="94" t="str">
        <f>L_luu2</f>
        <v/>
      </c>
      <c r="AQ174" s="95" t="str">
        <f>L_Luu3</f>
        <v/>
      </c>
      <c r="AR174" s="94"/>
      <c r="AS174" s="94"/>
      <c r="AT174" s="96" t="str">
        <f>L_Loc</f>
        <v/>
      </c>
      <c r="AU174" s="97" t="str">
        <f>L_Loc</f>
        <v/>
      </c>
      <c r="AW174" s="98">
        <v>286</v>
      </c>
    </row>
    <row r="175" spans="1:51" s="98" customFormat="1" ht="17.25" x14ac:dyDescent="0.3">
      <c r="A175" s="74" t="str">
        <f>L_time</f>
        <v/>
      </c>
      <c r="B175" s="75" t="str">
        <f>L_TGca</f>
        <v/>
      </c>
      <c r="C175" s="76"/>
      <c r="D175" s="75" t="str">
        <f t="shared" ref="D175:D177" si="28">IF(C175="","",LEFT($C175,FIND("-",$C175,1)+2))</f>
        <v/>
      </c>
      <c r="E175" s="77"/>
      <c r="F175" s="100"/>
      <c r="G175" s="79"/>
      <c r="H175" s="80"/>
      <c r="I175" s="79"/>
      <c r="J175" s="79"/>
      <c r="K175" s="79"/>
      <c r="L175" s="81"/>
      <c r="M175" s="79" t="str">
        <f>_Ngay</f>
        <v/>
      </c>
      <c r="N175" s="82"/>
      <c r="O175" s="83"/>
      <c r="P175" s="79"/>
      <c r="Q175" s="84">
        <f>L_SP</f>
        <v>0</v>
      </c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6"/>
      <c r="AD175" s="86"/>
      <c r="AE175" s="87" t="str">
        <f>L_cham</f>
        <v/>
      </c>
      <c r="AF175" s="87" t="str">
        <f>L_Nop</f>
        <v/>
      </c>
      <c r="AG175" s="88"/>
      <c r="AH175" s="89"/>
      <c r="AI175" s="89"/>
      <c r="AJ175" s="89"/>
      <c r="AK175" s="90"/>
      <c r="AL175" s="91" t="str">
        <f t="shared" si="25"/>
        <v/>
      </c>
      <c r="AM175" s="92" t="str">
        <f t="shared" ref="AM175:AM177" si="29">IF($Q175=0,"",IF(MOD($O175,$P175)=0,$P175,MOD($O175,$P175)))</f>
        <v/>
      </c>
      <c r="AN175" s="93" t="str">
        <f t="shared" ref="AN175:AN177" si="30">IF(AC175="","",$AC175-$Q175*2)</f>
        <v/>
      </c>
      <c r="AO175" s="93" t="str">
        <f>L_luu1</f>
        <v/>
      </c>
      <c r="AP175" s="94" t="str">
        <f>L_luu2</f>
        <v/>
      </c>
      <c r="AQ175" s="95" t="str">
        <f>L_Luu3</f>
        <v/>
      </c>
      <c r="AR175" s="94"/>
      <c r="AS175" s="94"/>
      <c r="AT175" s="96" t="str">
        <f>L_Loc</f>
        <v/>
      </c>
      <c r="AU175" s="97" t="str">
        <f>L_Loc</f>
        <v/>
      </c>
      <c r="AW175" s="98">
        <v>286</v>
      </c>
    </row>
    <row r="176" spans="1:51" s="98" customFormat="1" ht="17.25" x14ac:dyDescent="0.3">
      <c r="A176" s="74" t="str">
        <f>L_time</f>
        <v/>
      </c>
      <c r="B176" s="75" t="str">
        <f>L_TGca</f>
        <v/>
      </c>
      <c r="C176" s="76"/>
      <c r="D176" s="75" t="str">
        <f t="shared" si="28"/>
        <v/>
      </c>
      <c r="E176" s="77"/>
      <c r="F176" s="100"/>
      <c r="G176" s="79"/>
      <c r="H176" s="80"/>
      <c r="I176" s="79"/>
      <c r="J176" s="79"/>
      <c r="K176" s="79"/>
      <c r="L176" s="81"/>
      <c r="M176" s="79" t="str">
        <f>_Ngay</f>
        <v/>
      </c>
      <c r="N176" s="82"/>
      <c r="O176" s="83"/>
      <c r="P176" s="79"/>
      <c r="Q176" s="84">
        <f>L_SP</f>
        <v>0</v>
      </c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6"/>
      <c r="AD176" s="86"/>
      <c r="AE176" s="87" t="str">
        <f>L_cham</f>
        <v/>
      </c>
      <c r="AF176" s="87" t="str">
        <f>L_Nop</f>
        <v/>
      </c>
      <c r="AG176" s="88"/>
      <c r="AH176" s="89"/>
      <c r="AI176" s="89"/>
      <c r="AJ176" s="89"/>
      <c r="AK176" s="90"/>
      <c r="AL176" s="91" t="str">
        <f t="shared" si="25"/>
        <v/>
      </c>
      <c r="AM176" s="92" t="str">
        <f t="shared" si="29"/>
        <v/>
      </c>
      <c r="AN176" s="93" t="str">
        <f t="shared" si="30"/>
        <v/>
      </c>
      <c r="AO176" s="93" t="str">
        <f>L_luu1</f>
        <v/>
      </c>
      <c r="AP176" s="94" t="str">
        <f>L_luu2</f>
        <v/>
      </c>
      <c r="AQ176" s="95" t="str">
        <f>L_Luu3</f>
        <v/>
      </c>
      <c r="AR176" s="94"/>
      <c r="AS176" s="94"/>
      <c r="AT176" s="96" t="str">
        <f>L_Loc</f>
        <v/>
      </c>
      <c r="AU176" s="97" t="str">
        <f>L_Loc</f>
        <v/>
      </c>
      <c r="AW176" s="98">
        <v>286</v>
      </c>
    </row>
    <row r="177" spans="1:49" s="98" customFormat="1" ht="17.25" x14ac:dyDescent="0.3">
      <c r="A177" s="74" t="str">
        <f>L_time</f>
        <v/>
      </c>
      <c r="B177" s="75" t="str">
        <f>L_TGca</f>
        <v/>
      </c>
      <c r="C177" s="76"/>
      <c r="D177" s="75" t="str">
        <f t="shared" si="28"/>
        <v/>
      </c>
      <c r="E177" s="77"/>
      <c r="F177" s="100"/>
      <c r="G177" s="79"/>
      <c r="H177" s="80"/>
      <c r="I177" s="79"/>
      <c r="J177" s="79"/>
      <c r="K177" s="79"/>
      <c r="L177" s="81"/>
      <c r="M177" s="79" t="str">
        <f>_Ngay</f>
        <v/>
      </c>
      <c r="N177" s="82"/>
      <c r="O177" s="83"/>
      <c r="P177" s="79"/>
      <c r="Q177" s="84">
        <f>L_SP</f>
        <v>0</v>
      </c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6"/>
      <c r="AD177" s="86"/>
      <c r="AE177" s="87" t="str">
        <f>L_cham</f>
        <v/>
      </c>
      <c r="AF177" s="87" t="str">
        <f>L_Nop</f>
        <v/>
      </c>
      <c r="AG177" s="88"/>
      <c r="AH177" s="89"/>
      <c r="AI177" s="89"/>
      <c r="AJ177" s="89"/>
      <c r="AK177" s="90"/>
      <c r="AL177" s="91" t="str">
        <f t="shared" si="25"/>
        <v/>
      </c>
      <c r="AM177" s="92" t="str">
        <f t="shared" si="29"/>
        <v/>
      </c>
      <c r="AN177" s="93" t="str">
        <f t="shared" si="30"/>
        <v/>
      </c>
      <c r="AO177" s="93" t="str">
        <f>L_luu1</f>
        <v/>
      </c>
      <c r="AP177" s="94" t="str">
        <f>L_luu2</f>
        <v/>
      </c>
      <c r="AQ177" s="95" t="str">
        <f>L_Luu3</f>
        <v/>
      </c>
      <c r="AR177" s="94"/>
      <c r="AS177" s="94"/>
      <c r="AT177" s="96" t="str">
        <f>L_Loc</f>
        <v/>
      </c>
      <c r="AU177" s="97" t="str">
        <f>L_Loc</f>
        <v/>
      </c>
      <c r="AW177" s="98">
        <v>286</v>
      </c>
    </row>
    <row r="178" spans="1:49" s="98" customFormat="1" ht="17.25" x14ac:dyDescent="0.3">
      <c r="A178" s="74" t="str">
        <f>L_time</f>
        <v/>
      </c>
      <c r="B178" s="75" t="str">
        <f>L_TGca</f>
        <v/>
      </c>
      <c r="C178" s="76"/>
      <c r="D178" s="75" t="str">
        <f t="shared" ref="D178:D230" si="31">IF(C178="","",LEFT($C178,FIND("-",$C178,1)+2))</f>
        <v/>
      </c>
      <c r="E178" s="77"/>
      <c r="F178" s="100"/>
      <c r="G178" s="79"/>
      <c r="H178" s="80"/>
      <c r="I178" s="79"/>
      <c r="J178" s="79"/>
      <c r="K178" s="79"/>
      <c r="L178" s="81"/>
      <c r="M178" s="79" t="str">
        <f>_Ngay</f>
        <v/>
      </c>
      <c r="N178" s="82"/>
      <c r="O178" s="83"/>
      <c r="P178" s="79"/>
      <c r="Q178" s="84">
        <f>L_SP</f>
        <v>0</v>
      </c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6"/>
      <c r="AD178" s="86"/>
      <c r="AE178" s="87" t="str">
        <f>L_cham</f>
        <v/>
      </c>
      <c r="AF178" s="87" t="str">
        <f>L_Nop</f>
        <v/>
      </c>
      <c r="AG178" s="88"/>
      <c r="AH178" s="89"/>
      <c r="AI178" s="89"/>
      <c r="AJ178" s="89"/>
      <c r="AK178" s="90"/>
      <c r="AL178" s="91" t="str">
        <f t="shared" si="25"/>
        <v/>
      </c>
      <c r="AM178" s="92" t="str">
        <f t="shared" ref="AM178:AM230" si="32">IF($Q178=0,"",IF(MOD($O178,$P178)=0,$P178,MOD($O178,$P178)))</f>
        <v/>
      </c>
      <c r="AN178" s="93" t="str">
        <f t="shared" ref="AN178:AN230" si="33">IF(AC178="","",$AC178-$Q178*2)</f>
        <v/>
      </c>
      <c r="AO178" s="93" t="str">
        <f>L_luu1</f>
        <v/>
      </c>
      <c r="AP178" s="94" t="str">
        <f>L_luu2</f>
        <v/>
      </c>
      <c r="AQ178" s="95" t="str">
        <f>L_Luu3</f>
        <v/>
      </c>
      <c r="AR178" s="94"/>
      <c r="AS178" s="94"/>
      <c r="AT178" s="96" t="str">
        <f>L_Loc</f>
        <v/>
      </c>
      <c r="AU178" s="97" t="str">
        <f>L_Loc</f>
        <v/>
      </c>
      <c r="AW178" s="98">
        <v>286</v>
      </c>
    </row>
    <row r="179" spans="1:49" s="98" customFormat="1" ht="17.25" x14ac:dyDescent="0.3">
      <c r="A179" s="74" t="str">
        <f>L_time</f>
        <v/>
      </c>
      <c r="B179" s="75" t="str">
        <f>L_TGca</f>
        <v/>
      </c>
      <c r="C179" s="76"/>
      <c r="D179" s="75" t="str">
        <f t="shared" si="31"/>
        <v/>
      </c>
      <c r="E179" s="77"/>
      <c r="F179" s="100"/>
      <c r="G179" s="79"/>
      <c r="H179" s="80"/>
      <c r="I179" s="79"/>
      <c r="J179" s="79"/>
      <c r="K179" s="79"/>
      <c r="L179" s="81"/>
      <c r="M179" s="79" t="str">
        <f>_Ngay</f>
        <v/>
      </c>
      <c r="N179" s="82"/>
      <c r="O179" s="83"/>
      <c r="P179" s="79"/>
      <c r="Q179" s="84">
        <f>L_SP</f>
        <v>0</v>
      </c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6"/>
      <c r="AD179" s="86"/>
      <c r="AE179" s="87" t="str">
        <f>L_cham</f>
        <v/>
      </c>
      <c r="AF179" s="87" t="str">
        <f>L_Nop</f>
        <v/>
      </c>
      <c r="AG179" s="88"/>
      <c r="AH179" s="89"/>
      <c r="AI179" s="89"/>
      <c r="AJ179" s="89"/>
      <c r="AK179" s="90"/>
      <c r="AL179" s="91" t="str">
        <f t="shared" si="25"/>
        <v/>
      </c>
      <c r="AM179" s="92" t="str">
        <f t="shared" si="32"/>
        <v/>
      </c>
      <c r="AN179" s="93" t="str">
        <f t="shared" si="33"/>
        <v/>
      </c>
      <c r="AO179" s="93" t="str">
        <f>L_luu1</f>
        <v/>
      </c>
      <c r="AP179" s="94" t="str">
        <f>L_luu2</f>
        <v/>
      </c>
      <c r="AQ179" s="95" t="str">
        <f>L_Luu3</f>
        <v/>
      </c>
      <c r="AR179" s="94"/>
      <c r="AS179" s="94"/>
      <c r="AT179" s="96" t="str">
        <f>L_Loc</f>
        <v/>
      </c>
      <c r="AU179" s="97" t="str">
        <f>L_Loc</f>
        <v/>
      </c>
      <c r="AW179" s="98">
        <v>286</v>
      </c>
    </row>
    <row r="180" spans="1:49" s="98" customFormat="1" ht="17.25" x14ac:dyDescent="0.3">
      <c r="A180" s="74" t="str">
        <f>L_time</f>
        <v/>
      </c>
      <c r="B180" s="75" t="str">
        <f>L_TGca</f>
        <v/>
      </c>
      <c r="C180" s="76"/>
      <c r="D180" s="75" t="str">
        <f t="shared" si="31"/>
        <v/>
      </c>
      <c r="E180" s="77"/>
      <c r="F180" s="100"/>
      <c r="G180" s="79"/>
      <c r="H180" s="80"/>
      <c r="I180" s="79"/>
      <c r="J180" s="79"/>
      <c r="K180" s="79"/>
      <c r="L180" s="81"/>
      <c r="M180" s="79" t="str">
        <f>_Ngay</f>
        <v/>
      </c>
      <c r="N180" s="82"/>
      <c r="O180" s="83"/>
      <c r="P180" s="79"/>
      <c r="Q180" s="84">
        <f>L_SP</f>
        <v>0</v>
      </c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6"/>
      <c r="AD180" s="86"/>
      <c r="AE180" s="87" t="str">
        <f>L_cham</f>
        <v/>
      </c>
      <c r="AF180" s="87" t="str">
        <f>L_Nop</f>
        <v/>
      </c>
      <c r="AG180" s="88"/>
      <c r="AH180" s="89"/>
      <c r="AI180" s="89"/>
      <c r="AJ180" s="89"/>
      <c r="AK180" s="90"/>
      <c r="AL180" s="91" t="str">
        <f t="shared" si="25"/>
        <v/>
      </c>
      <c r="AM180" s="92" t="str">
        <f t="shared" si="32"/>
        <v/>
      </c>
      <c r="AN180" s="93" t="str">
        <f t="shared" si="33"/>
        <v/>
      </c>
      <c r="AO180" s="93" t="str">
        <f>L_luu1</f>
        <v/>
      </c>
      <c r="AP180" s="94" t="str">
        <f>L_luu2</f>
        <v/>
      </c>
      <c r="AQ180" s="95" t="str">
        <f>L_Luu3</f>
        <v/>
      </c>
      <c r="AR180" s="94"/>
      <c r="AS180" s="94"/>
      <c r="AT180" s="96" t="str">
        <f>L_Loc</f>
        <v/>
      </c>
      <c r="AU180" s="97" t="str">
        <f>L_Loc</f>
        <v/>
      </c>
      <c r="AW180" s="98">
        <v>286</v>
      </c>
    </row>
    <row r="181" spans="1:49" s="98" customFormat="1" ht="17.25" x14ac:dyDescent="0.3">
      <c r="A181" s="74" t="str">
        <f>L_time</f>
        <v/>
      </c>
      <c r="B181" s="75" t="str">
        <f>L_TGca</f>
        <v/>
      </c>
      <c r="C181" s="76"/>
      <c r="D181" s="75" t="str">
        <f t="shared" si="31"/>
        <v/>
      </c>
      <c r="E181" s="77"/>
      <c r="F181" s="100"/>
      <c r="G181" s="79"/>
      <c r="H181" s="80"/>
      <c r="I181" s="79"/>
      <c r="J181" s="79"/>
      <c r="K181" s="79"/>
      <c r="L181" s="81"/>
      <c r="M181" s="79" t="str">
        <f>_Ngay</f>
        <v/>
      </c>
      <c r="N181" s="82"/>
      <c r="O181" s="83"/>
      <c r="P181" s="79"/>
      <c r="Q181" s="84">
        <f>L_SP</f>
        <v>0</v>
      </c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6"/>
      <c r="AD181" s="86"/>
      <c r="AE181" s="87" t="str">
        <f>L_cham</f>
        <v/>
      </c>
      <c r="AF181" s="87" t="str">
        <f>L_Nop</f>
        <v/>
      </c>
      <c r="AG181" s="88"/>
      <c r="AH181" s="89"/>
      <c r="AI181" s="89"/>
      <c r="AJ181" s="89"/>
      <c r="AK181" s="90"/>
      <c r="AL181" s="91" t="str">
        <f t="shared" si="25"/>
        <v/>
      </c>
      <c r="AM181" s="92" t="str">
        <f t="shared" si="32"/>
        <v/>
      </c>
      <c r="AN181" s="93" t="str">
        <f t="shared" si="33"/>
        <v/>
      </c>
      <c r="AO181" s="93" t="str">
        <f>L_luu1</f>
        <v/>
      </c>
      <c r="AP181" s="94" t="str">
        <f>L_luu2</f>
        <v/>
      </c>
      <c r="AQ181" s="95" t="str">
        <f>L_Luu3</f>
        <v/>
      </c>
      <c r="AR181" s="94"/>
      <c r="AS181" s="94"/>
      <c r="AT181" s="96" t="str">
        <f>L_Loc</f>
        <v/>
      </c>
      <c r="AU181" s="97" t="str">
        <f>L_Loc</f>
        <v/>
      </c>
      <c r="AW181" s="98">
        <v>286</v>
      </c>
    </row>
    <row r="182" spans="1:49" s="98" customFormat="1" ht="17.25" x14ac:dyDescent="0.3">
      <c r="A182" s="74" t="str">
        <f>L_time</f>
        <v/>
      </c>
      <c r="B182" s="75" t="str">
        <f>L_TGca</f>
        <v/>
      </c>
      <c r="C182" s="76"/>
      <c r="D182" s="75" t="str">
        <f t="shared" si="31"/>
        <v/>
      </c>
      <c r="E182" s="77"/>
      <c r="F182" s="100"/>
      <c r="G182" s="79"/>
      <c r="H182" s="80"/>
      <c r="I182" s="79"/>
      <c r="J182" s="79"/>
      <c r="K182" s="79"/>
      <c r="L182" s="81"/>
      <c r="M182" s="79" t="str">
        <f>_Ngay</f>
        <v/>
      </c>
      <c r="N182" s="82"/>
      <c r="O182" s="83"/>
      <c r="P182" s="79"/>
      <c r="Q182" s="84">
        <f>L_SP</f>
        <v>0</v>
      </c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6"/>
      <c r="AD182" s="86"/>
      <c r="AE182" s="87" t="str">
        <f>L_cham</f>
        <v/>
      </c>
      <c r="AF182" s="87" t="str">
        <f>L_Nop</f>
        <v/>
      </c>
      <c r="AG182" s="88"/>
      <c r="AH182" s="89"/>
      <c r="AI182" s="89"/>
      <c r="AJ182" s="89"/>
      <c r="AK182" s="90"/>
      <c r="AL182" s="91" t="str">
        <f t="shared" si="25"/>
        <v/>
      </c>
      <c r="AM182" s="92" t="str">
        <f t="shared" si="32"/>
        <v/>
      </c>
      <c r="AN182" s="93" t="str">
        <f t="shared" si="33"/>
        <v/>
      </c>
      <c r="AO182" s="93" t="str">
        <f>L_luu1</f>
        <v/>
      </c>
      <c r="AP182" s="94" t="str">
        <f>L_luu2</f>
        <v/>
      </c>
      <c r="AQ182" s="95" t="str">
        <f>L_Luu3</f>
        <v/>
      </c>
      <c r="AR182" s="94"/>
      <c r="AS182" s="94"/>
      <c r="AT182" s="96" t="str">
        <f>L_Loc</f>
        <v/>
      </c>
      <c r="AU182" s="97" t="str">
        <f>L_Loc</f>
        <v/>
      </c>
      <c r="AW182" s="98">
        <v>286</v>
      </c>
    </row>
    <row r="183" spans="1:49" s="98" customFormat="1" ht="17.25" x14ac:dyDescent="0.3">
      <c r="A183" s="74" t="str">
        <f>L_time</f>
        <v/>
      </c>
      <c r="B183" s="75" t="str">
        <f>L_TGca</f>
        <v/>
      </c>
      <c r="C183" s="76"/>
      <c r="D183" s="75" t="str">
        <f t="shared" si="31"/>
        <v/>
      </c>
      <c r="E183" s="77"/>
      <c r="F183" s="100"/>
      <c r="G183" s="79"/>
      <c r="H183" s="80"/>
      <c r="I183" s="79"/>
      <c r="J183" s="79"/>
      <c r="K183" s="79"/>
      <c r="L183" s="81"/>
      <c r="M183" s="79" t="str">
        <f>_Ngay</f>
        <v/>
      </c>
      <c r="N183" s="82"/>
      <c r="O183" s="83"/>
      <c r="P183" s="79"/>
      <c r="Q183" s="84">
        <f>L_SP</f>
        <v>0</v>
      </c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6"/>
      <c r="AD183" s="86"/>
      <c r="AE183" s="87" t="str">
        <f>L_cham</f>
        <v/>
      </c>
      <c r="AF183" s="87" t="str">
        <f>L_Nop</f>
        <v/>
      </c>
      <c r="AG183" s="88"/>
      <c r="AH183" s="89"/>
      <c r="AI183" s="89"/>
      <c r="AJ183" s="89"/>
      <c r="AK183" s="90"/>
      <c r="AL183" s="91" t="str">
        <f t="shared" si="25"/>
        <v/>
      </c>
      <c r="AM183" s="92" t="str">
        <f t="shared" si="32"/>
        <v/>
      </c>
      <c r="AN183" s="93" t="str">
        <f t="shared" si="33"/>
        <v/>
      </c>
      <c r="AO183" s="93" t="str">
        <f>L_luu1</f>
        <v/>
      </c>
      <c r="AP183" s="94" t="str">
        <f>L_luu2</f>
        <v/>
      </c>
      <c r="AQ183" s="95" t="str">
        <f>L_Luu3</f>
        <v/>
      </c>
      <c r="AR183" s="94"/>
      <c r="AS183" s="94"/>
      <c r="AT183" s="96" t="str">
        <f>L_Loc</f>
        <v/>
      </c>
      <c r="AU183" s="97" t="str">
        <f>L_Loc</f>
        <v/>
      </c>
      <c r="AW183" s="98">
        <v>286</v>
      </c>
    </row>
    <row r="184" spans="1:49" s="98" customFormat="1" ht="17.25" x14ac:dyDescent="0.3">
      <c r="A184" s="74" t="str">
        <f>L_time</f>
        <v/>
      </c>
      <c r="B184" s="75" t="str">
        <f>L_TGca</f>
        <v/>
      </c>
      <c r="C184" s="76"/>
      <c r="D184" s="75" t="str">
        <f t="shared" si="31"/>
        <v/>
      </c>
      <c r="E184" s="77"/>
      <c r="F184" s="100"/>
      <c r="G184" s="79"/>
      <c r="H184" s="80"/>
      <c r="I184" s="79"/>
      <c r="J184" s="79"/>
      <c r="K184" s="79"/>
      <c r="L184" s="81"/>
      <c r="M184" s="79" t="str">
        <f>_Ngay</f>
        <v/>
      </c>
      <c r="N184" s="82"/>
      <c r="O184" s="83"/>
      <c r="P184" s="79"/>
      <c r="Q184" s="84">
        <f>L_SP</f>
        <v>0</v>
      </c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6"/>
      <c r="AD184" s="86"/>
      <c r="AE184" s="87" t="str">
        <f>L_cham</f>
        <v/>
      </c>
      <c r="AF184" s="87" t="str">
        <f>L_Nop</f>
        <v/>
      </c>
      <c r="AG184" s="88"/>
      <c r="AH184" s="89"/>
      <c r="AI184" s="89"/>
      <c r="AJ184" s="89"/>
      <c r="AK184" s="90"/>
      <c r="AL184" s="91" t="str">
        <f t="shared" si="25"/>
        <v/>
      </c>
      <c r="AM184" s="92" t="str">
        <f t="shared" si="32"/>
        <v/>
      </c>
      <c r="AN184" s="93" t="str">
        <f t="shared" si="33"/>
        <v/>
      </c>
      <c r="AO184" s="93" t="str">
        <f>L_luu1</f>
        <v/>
      </c>
      <c r="AP184" s="94" t="str">
        <f>L_luu2</f>
        <v/>
      </c>
      <c r="AQ184" s="95" t="str">
        <f>L_Luu3</f>
        <v/>
      </c>
      <c r="AR184" s="94"/>
      <c r="AS184" s="94"/>
      <c r="AT184" s="96" t="str">
        <f>L_Loc</f>
        <v/>
      </c>
      <c r="AU184" s="97" t="str">
        <f>L_Loc</f>
        <v/>
      </c>
      <c r="AW184" s="98">
        <v>286</v>
      </c>
    </row>
    <row r="185" spans="1:49" s="98" customFormat="1" ht="17.25" x14ac:dyDescent="0.3">
      <c r="A185" s="74" t="str">
        <f>L_time</f>
        <v/>
      </c>
      <c r="B185" s="75" t="str">
        <f>L_TGca</f>
        <v/>
      </c>
      <c r="C185" s="76"/>
      <c r="D185" s="75" t="str">
        <f t="shared" si="31"/>
        <v/>
      </c>
      <c r="E185" s="77"/>
      <c r="F185" s="100"/>
      <c r="G185" s="79"/>
      <c r="H185" s="80"/>
      <c r="I185" s="79"/>
      <c r="J185" s="79"/>
      <c r="K185" s="79"/>
      <c r="L185" s="81"/>
      <c r="M185" s="79" t="str">
        <f>_Ngay</f>
        <v/>
      </c>
      <c r="N185" s="82"/>
      <c r="O185" s="83"/>
      <c r="P185" s="79"/>
      <c r="Q185" s="84">
        <f>L_SP</f>
        <v>0</v>
      </c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6"/>
      <c r="AD185" s="86"/>
      <c r="AE185" s="87" t="str">
        <f>L_cham</f>
        <v/>
      </c>
      <c r="AF185" s="87" t="str">
        <f>L_Nop</f>
        <v/>
      </c>
      <c r="AG185" s="88"/>
      <c r="AH185" s="89"/>
      <c r="AI185" s="89"/>
      <c r="AJ185" s="89"/>
      <c r="AK185" s="90"/>
      <c r="AL185" s="91" t="str">
        <f t="shared" si="25"/>
        <v/>
      </c>
      <c r="AM185" s="92" t="str">
        <f t="shared" si="32"/>
        <v/>
      </c>
      <c r="AN185" s="93" t="str">
        <f t="shared" si="33"/>
        <v/>
      </c>
      <c r="AO185" s="93" t="str">
        <f>L_luu1</f>
        <v/>
      </c>
      <c r="AP185" s="94" t="str">
        <f>L_luu2</f>
        <v/>
      </c>
      <c r="AQ185" s="95" t="str">
        <f>L_Luu3</f>
        <v/>
      </c>
      <c r="AR185" s="94"/>
      <c r="AS185" s="94"/>
      <c r="AT185" s="96" t="str">
        <f>L_Loc</f>
        <v/>
      </c>
      <c r="AU185" s="97" t="str">
        <f>L_Loc</f>
        <v/>
      </c>
      <c r="AW185" s="98">
        <v>286</v>
      </c>
    </row>
    <row r="186" spans="1:49" s="98" customFormat="1" ht="17.25" x14ac:dyDescent="0.3">
      <c r="A186" s="74" t="str">
        <f>L_time</f>
        <v/>
      </c>
      <c r="B186" s="75" t="str">
        <f>L_TGca</f>
        <v/>
      </c>
      <c r="C186" s="76"/>
      <c r="D186" s="75" t="str">
        <f t="shared" si="31"/>
        <v/>
      </c>
      <c r="E186" s="77"/>
      <c r="F186" s="100"/>
      <c r="G186" s="79"/>
      <c r="H186" s="80"/>
      <c r="I186" s="79"/>
      <c r="J186" s="79"/>
      <c r="K186" s="79"/>
      <c r="L186" s="81"/>
      <c r="M186" s="79" t="str">
        <f>_Ngay</f>
        <v/>
      </c>
      <c r="N186" s="82"/>
      <c r="O186" s="83"/>
      <c r="P186" s="79"/>
      <c r="Q186" s="84">
        <f>L_SP</f>
        <v>0</v>
      </c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6"/>
      <c r="AD186" s="86"/>
      <c r="AE186" s="87" t="str">
        <f>L_cham</f>
        <v/>
      </c>
      <c r="AF186" s="87" t="str">
        <f>L_Nop</f>
        <v/>
      </c>
      <c r="AG186" s="88"/>
      <c r="AH186" s="89"/>
      <c r="AI186" s="89"/>
      <c r="AJ186" s="89"/>
      <c r="AK186" s="90"/>
      <c r="AL186" s="91" t="str">
        <f t="shared" si="25"/>
        <v/>
      </c>
      <c r="AM186" s="92" t="str">
        <f t="shared" si="32"/>
        <v/>
      </c>
      <c r="AN186" s="93" t="str">
        <f t="shared" si="33"/>
        <v/>
      </c>
      <c r="AO186" s="93" t="str">
        <f>L_luu1</f>
        <v/>
      </c>
      <c r="AP186" s="94" t="str">
        <f>L_luu2</f>
        <v/>
      </c>
      <c r="AQ186" s="95" t="str">
        <f>L_Luu3</f>
        <v/>
      </c>
      <c r="AR186" s="94"/>
      <c r="AS186" s="94"/>
      <c r="AT186" s="96" t="str">
        <f>L_Loc</f>
        <v/>
      </c>
      <c r="AU186" s="97" t="str">
        <f>L_Loc</f>
        <v/>
      </c>
      <c r="AW186" s="98">
        <v>286</v>
      </c>
    </row>
    <row r="187" spans="1:49" s="98" customFormat="1" ht="17.25" x14ac:dyDescent="0.3">
      <c r="A187" s="74" t="str">
        <f>L_time</f>
        <v/>
      </c>
      <c r="B187" s="75" t="str">
        <f>L_TGca</f>
        <v/>
      </c>
      <c r="C187" s="76"/>
      <c r="D187" s="75" t="str">
        <f t="shared" si="31"/>
        <v/>
      </c>
      <c r="E187" s="77"/>
      <c r="F187" s="100"/>
      <c r="G187" s="79"/>
      <c r="H187" s="80"/>
      <c r="I187" s="79"/>
      <c r="J187" s="79"/>
      <c r="K187" s="79"/>
      <c r="L187" s="81"/>
      <c r="M187" s="79" t="str">
        <f>_Ngay</f>
        <v/>
      </c>
      <c r="N187" s="82"/>
      <c r="O187" s="83"/>
      <c r="P187" s="79"/>
      <c r="Q187" s="84">
        <f>L_SP</f>
        <v>0</v>
      </c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6"/>
      <c r="AD187" s="86"/>
      <c r="AE187" s="87" t="str">
        <f>L_cham</f>
        <v/>
      </c>
      <c r="AF187" s="87" t="str">
        <f>L_Nop</f>
        <v/>
      </c>
      <c r="AG187" s="88"/>
      <c r="AH187" s="89"/>
      <c r="AI187" s="89"/>
      <c r="AJ187" s="89"/>
      <c r="AK187" s="90"/>
      <c r="AL187" s="91" t="str">
        <f t="shared" si="25"/>
        <v/>
      </c>
      <c r="AM187" s="92" t="str">
        <f t="shared" si="32"/>
        <v/>
      </c>
      <c r="AN187" s="93" t="str">
        <f t="shared" si="33"/>
        <v/>
      </c>
      <c r="AO187" s="93" t="str">
        <f>L_luu1</f>
        <v/>
      </c>
      <c r="AP187" s="94" t="str">
        <f>L_luu2</f>
        <v/>
      </c>
      <c r="AQ187" s="95" t="str">
        <f>L_Luu3</f>
        <v/>
      </c>
      <c r="AR187" s="94"/>
      <c r="AS187" s="94"/>
      <c r="AT187" s="96" t="str">
        <f>L_Loc</f>
        <v/>
      </c>
      <c r="AU187" s="97" t="str">
        <f>L_Loc</f>
        <v/>
      </c>
      <c r="AW187" s="98">
        <v>286</v>
      </c>
    </row>
    <row r="188" spans="1:49" s="98" customFormat="1" ht="17.25" x14ac:dyDescent="0.3">
      <c r="A188" s="74" t="str">
        <f>L_time</f>
        <v/>
      </c>
      <c r="B188" s="75" t="str">
        <f>L_TGca</f>
        <v/>
      </c>
      <c r="C188" s="76"/>
      <c r="D188" s="75" t="str">
        <f t="shared" si="31"/>
        <v/>
      </c>
      <c r="E188" s="77"/>
      <c r="F188" s="100"/>
      <c r="G188" s="79"/>
      <c r="H188" s="80"/>
      <c r="I188" s="79"/>
      <c r="J188" s="79"/>
      <c r="K188" s="79"/>
      <c r="L188" s="81"/>
      <c r="M188" s="79" t="str">
        <f>_Ngay</f>
        <v/>
      </c>
      <c r="N188" s="82"/>
      <c r="O188" s="83"/>
      <c r="P188" s="79"/>
      <c r="Q188" s="84">
        <f>L_SP</f>
        <v>0</v>
      </c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6"/>
      <c r="AD188" s="86"/>
      <c r="AE188" s="87" t="str">
        <f>L_cham</f>
        <v/>
      </c>
      <c r="AF188" s="87" t="str">
        <f>L_Nop</f>
        <v/>
      </c>
      <c r="AG188" s="88"/>
      <c r="AH188" s="89"/>
      <c r="AI188" s="89"/>
      <c r="AJ188" s="89"/>
      <c r="AK188" s="90"/>
      <c r="AL188" s="91" t="str">
        <f t="shared" si="25"/>
        <v/>
      </c>
      <c r="AM188" s="92" t="str">
        <f t="shared" si="32"/>
        <v/>
      </c>
      <c r="AN188" s="93" t="str">
        <f t="shared" si="33"/>
        <v/>
      </c>
      <c r="AO188" s="93" t="str">
        <f>L_luu1</f>
        <v/>
      </c>
      <c r="AP188" s="94" t="str">
        <f>L_luu2</f>
        <v/>
      </c>
      <c r="AQ188" s="95" t="str">
        <f>L_Luu3</f>
        <v/>
      </c>
      <c r="AR188" s="94"/>
      <c r="AS188" s="94"/>
      <c r="AT188" s="96" t="str">
        <f>L_Loc</f>
        <v/>
      </c>
      <c r="AU188" s="97" t="str">
        <f>L_Loc</f>
        <v/>
      </c>
      <c r="AW188" s="98">
        <v>286</v>
      </c>
    </row>
    <row r="189" spans="1:49" s="98" customFormat="1" ht="17.25" x14ac:dyDescent="0.3">
      <c r="A189" s="74" t="str">
        <f>L_time</f>
        <v/>
      </c>
      <c r="B189" s="75" t="str">
        <f>L_TGca</f>
        <v/>
      </c>
      <c r="C189" s="76"/>
      <c r="D189" s="75" t="str">
        <f t="shared" si="31"/>
        <v/>
      </c>
      <c r="E189" s="77"/>
      <c r="F189" s="100"/>
      <c r="G189" s="79"/>
      <c r="H189" s="80"/>
      <c r="I189" s="79"/>
      <c r="J189" s="79"/>
      <c r="K189" s="79"/>
      <c r="L189" s="81"/>
      <c r="M189" s="79" t="str">
        <f>_Ngay</f>
        <v/>
      </c>
      <c r="N189" s="82"/>
      <c r="O189" s="83"/>
      <c r="P189" s="79"/>
      <c r="Q189" s="84">
        <f>L_SP</f>
        <v>0</v>
      </c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6"/>
      <c r="AD189" s="86"/>
      <c r="AE189" s="87" t="str">
        <f>L_cham</f>
        <v/>
      </c>
      <c r="AF189" s="87" t="str">
        <f>L_Nop</f>
        <v/>
      </c>
      <c r="AG189" s="88"/>
      <c r="AH189" s="89"/>
      <c r="AI189" s="89"/>
      <c r="AJ189" s="89"/>
      <c r="AK189" s="90"/>
      <c r="AL189" s="91" t="str">
        <f t="shared" si="25"/>
        <v/>
      </c>
      <c r="AM189" s="92" t="str">
        <f t="shared" si="32"/>
        <v/>
      </c>
      <c r="AN189" s="93" t="str">
        <f t="shared" si="33"/>
        <v/>
      </c>
      <c r="AO189" s="93" t="str">
        <f>L_luu1</f>
        <v/>
      </c>
      <c r="AP189" s="94" t="str">
        <f>L_luu2</f>
        <v/>
      </c>
      <c r="AQ189" s="95" t="str">
        <f>L_Luu3</f>
        <v/>
      </c>
      <c r="AR189" s="94"/>
      <c r="AS189" s="94"/>
      <c r="AT189" s="96" t="str">
        <f>L_Loc</f>
        <v/>
      </c>
      <c r="AU189" s="97" t="str">
        <f>L_Loc</f>
        <v/>
      </c>
      <c r="AW189" s="98">
        <v>286</v>
      </c>
    </row>
    <row r="190" spans="1:49" s="98" customFormat="1" ht="17.25" x14ac:dyDescent="0.3">
      <c r="A190" s="74" t="str">
        <f>L_time</f>
        <v/>
      </c>
      <c r="B190" s="75" t="str">
        <f>L_TGca</f>
        <v/>
      </c>
      <c r="C190" s="76"/>
      <c r="D190" s="75" t="str">
        <f t="shared" si="31"/>
        <v/>
      </c>
      <c r="E190" s="77"/>
      <c r="F190" s="100"/>
      <c r="G190" s="79"/>
      <c r="H190" s="80"/>
      <c r="I190" s="79"/>
      <c r="J190" s="79"/>
      <c r="K190" s="79"/>
      <c r="L190" s="81"/>
      <c r="M190" s="79" t="str">
        <f>_Ngay</f>
        <v/>
      </c>
      <c r="N190" s="82"/>
      <c r="O190" s="83"/>
      <c r="P190" s="79"/>
      <c r="Q190" s="84">
        <f>L_SP</f>
        <v>0</v>
      </c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6"/>
      <c r="AD190" s="86"/>
      <c r="AE190" s="87" t="str">
        <f>L_cham</f>
        <v/>
      </c>
      <c r="AF190" s="87" t="str">
        <f>L_Nop</f>
        <v/>
      </c>
      <c r="AG190" s="88"/>
      <c r="AH190" s="89"/>
      <c r="AI190" s="89"/>
      <c r="AJ190" s="89"/>
      <c r="AK190" s="90"/>
      <c r="AL190" s="91" t="str">
        <f t="shared" si="25"/>
        <v/>
      </c>
      <c r="AM190" s="92" t="str">
        <f t="shared" si="32"/>
        <v/>
      </c>
      <c r="AN190" s="93" t="str">
        <f t="shared" si="33"/>
        <v/>
      </c>
      <c r="AO190" s="93" t="str">
        <f>L_luu1</f>
        <v/>
      </c>
      <c r="AP190" s="94" t="str">
        <f>L_luu2</f>
        <v/>
      </c>
      <c r="AQ190" s="95" t="str">
        <f>L_Luu3</f>
        <v/>
      </c>
      <c r="AR190" s="94"/>
      <c r="AS190" s="94"/>
      <c r="AT190" s="96" t="str">
        <f>L_Loc</f>
        <v/>
      </c>
      <c r="AU190" s="97" t="str">
        <f>L_Loc</f>
        <v/>
      </c>
      <c r="AW190" s="98">
        <v>286</v>
      </c>
    </row>
    <row r="191" spans="1:49" s="98" customFormat="1" ht="17.25" x14ac:dyDescent="0.3">
      <c r="A191" s="74" t="str">
        <f>L_time</f>
        <v/>
      </c>
      <c r="B191" s="75" t="str">
        <f>L_TGca</f>
        <v/>
      </c>
      <c r="C191" s="76"/>
      <c r="D191" s="75" t="str">
        <f t="shared" si="31"/>
        <v/>
      </c>
      <c r="E191" s="77"/>
      <c r="F191" s="100"/>
      <c r="G191" s="79"/>
      <c r="H191" s="80"/>
      <c r="I191" s="79"/>
      <c r="J191" s="79"/>
      <c r="K191" s="79"/>
      <c r="L191" s="81"/>
      <c r="M191" s="79" t="str">
        <f>_Ngay</f>
        <v/>
      </c>
      <c r="N191" s="82"/>
      <c r="O191" s="83"/>
      <c r="P191" s="79"/>
      <c r="Q191" s="84">
        <f>L_SP</f>
        <v>0</v>
      </c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6"/>
      <c r="AD191" s="86"/>
      <c r="AE191" s="87" t="str">
        <f>L_cham</f>
        <v/>
      </c>
      <c r="AF191" s="87" t="str">
        <f>L_Nop</f>
        <v/>
      </c>
      <c r="AG191" s="88"/>
      <c r="AH191" s="89"/>
      <c r="AI191" s="89"/>
      <c r="AJ191" s="89"/>
      <c r="AK191" s="90"/>
      <c r="AL191" s="91" t="str">
        <f t="shared" si="25"/>
        <v/>
      </c>
      <c r="AM191" s="92" t="str">
        <f t="shared" si="32"/>
        <v/>
      </c>
      <c r="AN191" s="93" t="str">
        <f t="shared" si="33"/>
        <v/>
      </c>
      <c r="AO191" s="93" t="str">
        <f>L_luu1</f>
        <v/>
      </c>
      <c r="AP191" s="94" t="str">
        <f>L_luu2</f>
        <v/>
      </c>
      <c r="AQ191" s="95" t="str">
        <f>L_Luu3</f>
        <v/>
      </c>
      <c r="AR191" s="94"/>
      <c r="AS191" s="94"/>
      <c r="AT191" s="96" t="str">
        <f>L_Loc</f>
        <v/>
      </c>
      <c r="AU191" s="97" t="str">
        <f>L_Loc</f>
        <v/>
      </c>
      <c r="AW191" s="98">
        <v>286</v>
      </c>
    </row>
    <row r="192" spans="1:49" s="98" customFormat="1" ht="17.25" x14ac:dyDescent="0.3">
      <c r="A192" s="74" t="str">
        <f>L_time</f>
        <v/>
      </c>
      <c r="B192" s="75" t="str">
        <f>L_TGca</f>
        <v/>
      </c>
      <c r="C192" s="76"/>
      <c r="D192" s="75" t="str">
        <f t="shared" si="31"/>
        <v/>
      </c>
      <c r="E192" s="77"/>
      <c r="F192" s="100"/>
      <c r="G192" s="79"/>
      <c r="H192" s="80"/>
      <c r="I192" s="79"/>
      <c r="J192" s="79"/>
      <c r="K192" s="79"/>
      <c r="L192" s="81"/>
      <c r="M192" s="79" t="str">
        <f>_Ngay</f>
        <v/>
      </c>
      <c r="N192" s="82"/>
      <c r="O192" s="83"/>
      <c r="P192" s="79"/>
      <c r="Q192" s="84">
        <f>L_SP</f>
        <v>0</v>
      </c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6"/>
      <c r="AD192" s="86"/>
      <c r="AE192" s="87" t="str">
        <f>L_cham</f>
        <v/>
      </c>
      <c r="AF192" s="87" t="str">
        <f>L_Nop</f>
        <v/>
      </c>
      <c r="AG192" s="88"/>
      <c r="AH192" s="89"/>
      <c r="AI192" s="89"/>
      <c r="AJ192" s="89"/>
      <c r="AK192" s="90"/>
      <c r="AL192" s="91" t="str">
        <f t="shared" si="25"/>
        <v/>
      </c>
      <c r="AM192" s="92" t="str">
        <f t="shared" si="32"/>
        <v/>
      </c>
      <c r="AN192" s="93" t="str">
        <f t="shared" si="33"/>
        <v/>
      </c>
      <c r="AO192" s="93" t="str">
        <f>L_luu1</f>
        <v/>
      </c>
      <c r="AP192" s="94" t="str">
        <f>L_luu2</f>
        <v/>
      </c>
      <c r="AQ192" s="95" t="str">
        <f>L_Luu3</f>
        <v/>
      </c>
      <c r="AR192" s="94"/>
      <c r="AS192" s="94"/>
      <c r="AT192" s="96" t="str">
        <f>L_Loc</f>
        <v/>
      </c>
      <c r="AU192" s="97" t="str">
        <f>L_Loc</f>
        <v/>
      </c>
      <c r="AW192" s="98">
        <v>286</v>
      </c>
    </row>
    <row r="193" spans="1:49" s="98" customFormat="1" ht="17.25" x14ac:dyDescent="0.3">
      <c r="A193" s="74" t="str">
        <f>L_time</f>
        <v/>
      </c>
      <c r="B193" s="75" t="str">
        <f>L_TGca</f>
        <v/>
      </c>
      <c r="C193" s="76"/>
      <c r="D193" s="75" t="str">
        <f t="shared" si="31"/>
        <v/>
      </c>
      <c r="E193" s="77"/>
      <c r="F193" s="100"/>
      <c r="G193" s="79"/>
      <c r="H193" s="80"/>
      <c r="I193" s="79"/>
      <c r="J193" s="79"/>
      <c r="K193" s="79"/>
      <c r="L193" s="81"/>
      <c r="M193" s="79" t="str">
        <f>_Ngay</f>
        <v/>
      </c>
      <c r="N193" s="82"/>
      <c r="O193" s="83"/>
      <c r="P193" s="79"/>
      <c r="Q193" s="84">
        <f>L_SP</f>
        <v>0</v>
      </c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6"/>
      <c r="AD193" s="86"/>
      <c r="AE193" s="87" t="str">
        <f>L_cham</f>
        <v/>
      </c>
      <c r="AF193" s="87" t="str">
        <f>L_Nop</f>
        <v/>
      </c>
      <c r="AG193" s="88"/>
      <c r="AH193" s="89"/>
      <c r="AI193" s="89"/>
      <c r="AJ193" s="89"/>
      <c r="AK193" s="90"/>
      <c r="AL193" s="91" t="str">
        <f t="shared" si="25"/>
        <v/>
      </c>
      <c r="AM193" s="92" t="str">
        <f t="shared" si="32"/>
        <v/>
      </c>
      <c r="AN193" s="93" t="str">
        <f t="shared" si="33"/>
        <v/>
      </c>
      <c r="AO193" s="93" t="str">
        <f>L_luu1</f>
        <v/>
      </c>
      <c r="AP193" s="94" t="str">
        <f>L_luu2</f>
        <v/>
      </c>
      <c r="AQ193" s="95" t="str">
        <f>L_Luu3</f>
        <v/>
      </c>
      <c r="AR193" s="94"/>
      <c r="AS193" s="94"/>
      <c r="AT193" s="96" t="str">
        <f>L_Loc</f>
        <v/>
      </c>
      <c r="AU193" s="97" t="str">
        <f>L_Loc</f>
        <v/>
      </c>
      <c r="AW193" s="98">
        <v>286</v>
      </c>
    </row>
    <row r="194" spans="1:49" s="98" customFormat="1" ht="17.25" x14ac:dyDescent="0.3">
      <c r="A194" s="74" t="str">
        <f>L_time</f>
        <v/>
      </c>
      <c r="B194" s="75" t="str">
        <f>L_TGca</f>
        <v/>
      </c>
      <c r="C194" s="76"/>
      <c r="D194" s="75" t="str">
        <f t="shared" si="31"/>
        <v/>
      </c>
      <c r="E194" s="77"/>
      <c r="F194" s="100"/>
      <c r="G194" s="79"/>
      <c r="H194" s="80"/>
      <c r="I194" s="79"/>
      <c r="J194" s="79"/>
      <c r="K194" s="79"/>
      <c r="L194" s="81"/>
      <c r="M194" s="79" t="str">
        <f>_Ngay</f>
        <v/>
      </c>
      <c r="N194" s="82"/>
      <c r="O194" s="83"/>
      <c r="P194" s="79"/>
      <c r="Q194" s="84">
        <f>L_SP</f>
        <v>0</v>
      </c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6"/>
      <c r="AD194" s="86"/>
      <c r="AE194" s="87" t="str">
        <f>L_cham</f>
        <v/>
      </c>
      <c r="AF194" s="87" t="str">
        <f>L_Nop</f>
        <v/>
      </c>
      <c r="AG194" s="88"/>
      <c r="AH194" s="89"/>
      <c r="AI194" s="89"/>
      <c r="AJ194" s="89"/>
      <c r="AK194" s="90"/>
      <c r="AL194" s="91" t="str">
        <f t="shared" si="25"/>
        <v/>
      </c>
      <c r="AM194" s="92" t="str">
        <f t="shared" si="32"/>
        <v/>
      </c>
      <c r="AN194" s="93" t="str">
        <f t="shared" si="33"/>
        <v/>
      </c>
      <c r="AO194" s="93" t="str">
        <f>L_luu1</f>
        <v/>
      </c>
      <c r="AP194" s="94" t="str">
        <f>L_luu2</f>
        <v/>
      </c>
      <c r="AQ194" s="95" t="str">
        <f>L_Luu3</f>
        <v/>
      </c>
      <c r="AR194" s="94"/>
      <c r="AS194" s="94"/>
      <c r="AT194" s="96" t="str">
        <f>L_Loc</f>
        <v/>
      </c>
      <c r="AU194" s="97" t="str">
        <f>L_Loc</f>
        <v/>
      </c>
      <c r="AW194" s="98">
        <v>286</v>
      </c>
    </row>
    <row r="195" spans="1:49" s="98" customFormat="1" ht="17.25" x14ac:dyDescent="0.3">
      <c r="A195" s="74" t="str">
        <f>L_time</f>
        <v/>
      </c>
      <c r="B195" s="75" t="str">
        <f>L_TGca</f>
        <v/>
      </c>
      <c r="C195" s="76"/>
      <c r="D195" s="75" t="str">
        <f t="shared" si="31"/>
        <v/>
      </c>
      <c r="E195" s="77"/>
      <c r="F195" s="100"/>
      <c r="G195" s="79"/>
      <c r="H195" s="80"/>
      <c r="I195" s="79"/>
      <c r="J195" s="79"/>
      <c r="K195" s="79"/>
      <c r="L195" s="81"/>
      <c r="M195" s="79" t="str">
        <f>_Ngay</f>
        <v/>
      </c>
      <c r="N195" s="82"/>
      <c r="O195" s="83"/>
      <c r="P195" s="79"/>
      <c r="Q195" s="84">
        <f>L_SP</f>
        <v>0</v>
      </c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6"/>
      <c r="AD195" s="86"/>
      <c r="AE195" s="87" t="str">
        <f>L_cham</f>
        <v/>
      </c>
      <c r="AF195" s="87" t="str">
        <f>L_Nop</f>
        <v/>
      </c>
      <c r="AG195" s="88"/>
      <c r="AH195" s="89"/>
      <c r="AI195" s="89"/>
      <c r="AJ195" s="89"/>
      <c r="AK195" s="90"/>
      <c r="AL195" s="91" t="str">
        <f t="shared" si="25"/>
        <v/>
      </c>
      <c r="AM195" s="92" t="str">
        <f t="shared" si="32"/>
        <v/>
      </c>
      <c r="AN195" s="93" t="str">
        <f t="shared" si="33"/>
        <v/>
      </c>
      <c r="AO195" s="93" t="str">
        <f>L_luu1</f>
        <v/>
      </c>
      <c r="AP195" s="94" t="str">
        <f>L_luu2</f>
        <v/>
      </c>
      <c r="AQ195" s="95" t="str">
        <f>L_Luu3</f>
        <v/>
      </c>
      <c r="AR195" s="94"/>
      <c r="AS195" s="94"/>
      <c r="AT195" s="96" t="str">
        <f>L_Loc</f>
        <v/>
      </c>
      <c r="AU195" s="97" t="str">
        <f>L_Loc</f>
        <v/>
      </c>
      <c r="AW195" s="98">
        <v>286</v>
      </c>
    </row>
    <row r="196" spans="1:49" s="98" customFormat="1" ht="17.25" x14ac:dyDescent="0.3">
      <c r="A196" s="74" t="str">
        <f>L_time</f>
        <v/>
      </c>
      <c r="B196" s="75" t="str">
        <f>L_TGca</f>
        <v/>
      </c>
      <c r="C196" s="76"/>
      <c r="D196" s="75" t="str">
        <f t="shared" si="31"/>
        <v/>
      </c>
      <c r="E196" s="77"/>
      <c r="F196" s="100"/>
      <c r="G196" s="79"/>
      <c r="H196" s="80"/>
      <c r="I196" s="79"/>
      <c r="J196" s="79"/>
      <c r="K196" s="79"/>
      <c r="L196" s="81"/>
      <c r="M196" s="79" t="str">
        <f>_Ngay</f>
        <v/>
      </c>
      <c r="N196" s="82"/>
      <c r="O196" s="83"/>
      <c r="P196" s="79"/>
      <c r="Q196" s="84">
        <f>L_SP</f>
        <v>0</v>
      </c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6"/>
      <c r="AD196" s="86"/>
      <c r="AE196" s="87" t="str">
        <f>L_cham</f>
        <v/>
      </c>
      <c r="AF196" s="87" t="str">
        <f>L_Nop</f>
        <v/>
      </c>
      <c r="AG196" s="88"/>
      <c r="AH196" s="89"/>
      <c r="AI196" s="89"/>
      <c r="AJ196" s="89"/>
      <c r="AK196" s="90"/>
      <c r="AL196" s="91" t="str">
        <f t="shared" si="25"/>
        <v/>
      </c>
      <c r="AM196" s="92" t="str">
        <f t="shared" si="32"/>
        <v/>
      </c>
      <c r="AN196" s="93" t="str">
        <f t="shared" si="33"/>
        <v/>
      </c>
      <c r="AO196" s="93" t="str">
        <f>L_luu1</f>
        <v/>
      </c>
      <c r="AP196" s="94" t="str">
        <f>L_luu2</f>
        <v/>
      </c>
      <c r="AQ196" s="95" t="str">
        <f>L_Luu3</f>
        <v/>
      </c>
      <c r="AR196" s="94"/>
      <c r="AS196" s="94"/>
      <c r="AT196" s="96" t="str">
        <f>L_Loc</f>
        <v/>
      </c>
      <c r="AU196" s="97" t="str">
        <f>L_Loc</f>
        <v/>
      </c>
      <c r="AW196" s="98">
        <v>286</v>
      </c>
    </row>
    <row r="197" spans="1:49" s="98" customFormat="1" ht="17.25" x14ac:dyDescent="0.3">
      <c r="A197" s="74" t="str">
        <f>L_time</f>
        <v/>
      </c>
      <c r="B197" s="75" t="str">
        <f>L_TGca</f>
        <v/>
      </c>
      <c r="C197" s="76"/>
      <c r="D197" s="75" t="str">
        <f t="shared" si="31"/>
        <v/>
      </c>
      <c r="E197" s="77"/>
      <c r="F197" s="100"/>
      <c r="G197" s="79"/>
      <c r="H197" s="80"/>
      <c r="I197" s="79"/>
      <c r="J197" s="79"/>
      <c r="K197" s="79"/>
      <c r="L197" s="81"/>
      <c r="M197" s="79" t="str">
        <f>_Ngay</f>
        <v/>
      </c>
      <c r="N197" s="82"/>
      <c r="O197" s="83"/>
      <c r="P197" s="79"/>
      <c r="Q197" s="84">
        <f>L_SP</f>
        <v>0</v>
      </c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6"/>
      <c r="AD197" s="86"/>
      <c r="AE197" s="87" t="str">
        <f>L_cham</f>
        <v/>
      </c>
      <c r="AF197" s="87" t="str">
        <f>L_Nop</f>
        <v/>
      </c>
      <c r="AG197" s="88"/>
      <c r="AH197" s="89"/>
      <c r="AI197" s="89"/>
      <c r="AJ197" s="89"/>
      <c r="AK197" s="90"/>
      <c r="AL197" s="91" t="str">
        <f t="shared" si="25"/>
        <v/>
      </c>
      <c r="AM197" s="92" t="str">
        <f t="shared" si="32"/>
        <v/>
      </c>
      <c r="AN197" s="93" t="str">
        <f t="shared" si="33"/>
        <v/>
      </c>
      <c r="AO197" s="93" t="str">
        <f>L_luu1</f>
        <v/>
      </c>
      <c r="AP197" s="94" t="str">
        <f>L_luu2</f>
        <v/>
      </c>
      <c r="AQ197" s="95" t="str">
        <f>L_Luu3</f>
        <v/>
      </c>
      <c r="AR197" s="94"/>
      <c r="AS197" s="94"/>
      <c r="AT197" s="96" t="str">
        <f>L_Loc</f>
        <v/>
      </c>
      <c r="AU197" s="97" t="str">
        <f>L_Loc</f>
        <v/>
      </c>
      <c r="AW197" s="98">
        <v>286</v>
      </c>
    </row>
    <row r="198" spans="1:49" s="98" customFormat="1" ht="17.25" x14ac:dyDescent="0.3">
      <c r="A198" s="74" t="str">
        <f>L_time</f>
        <v/>
      </c>
      <c r="B198" s="75" t="str">
        <f>L_TGca</f>
        <v/>
      </c>
      <c r="C198" s="76"/>
      <c r="D198" s="75" t="str">
        <f t="shared" si="31"/>
        <v/>
      </c>
      <c r="E198" s="77"/>
      <c r="F198" s="100"/>
      <c r="G198" s="79"/>
      <c r="H198" s="80"/>
      <c r="I198" s="79"/>
      <c r="J198" s="79"/>
      <c r="K198" s="79"/>
      <c r="L198" s="81"/>
      <c r="M198" s="79" t="str">
        <f>_Ngay</f>
        <v/>
      </c>
      <c r="N198" s="82"/>
      <c r="O198" s="83"/>
      <c r="P198" s="79"/>
      <c r="Q198" s="84">
        <f>L_SP</f>
        <v>0</v>
      </c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6"/>
      <c r="AD198" s="86"/>
      <c r="AE198" s="87" t="str">
        <f>L_cham</f>
        <v/>
      </c>
      <c r="AF198" s="87" t="str">
        <f>L_Nop</f>
        <v/>
      </c>
      <c r="AG198" s="88"/>
      <c r="AH198" s="89"/>
      <c r="AI198" s="89"/>
      <c r="AJ198" s="89"/>
      <c r="AK198" s="90"/>
      <c r="AL198" s="91" t="str">
        <f t="shared" si="25"/>
        <v/>
      </c>
      <c r="AM198" s="92" t="str">
        <f t="shared" si="32"/>
        <v/>
      </c>
      <c r="AN198" s="93" t="str">
        <f t="shared" si="33"/>
        <v/>
      </c>
      <c r="AO198" s="93" t="str">
        <f>L_luu1</f>
        <v/>
      </c>
      <c r="AP198" s="94" t="str">
        <f>L_luu2</f>
        <v/>
      </c>
      <c r="AQ198" s="95" t="str">
        <f>L_Luu3</f>
        <v/>
      </c>
      <c r="AR198" s="94"/>
      <c r="AS198" s="94"/>
      <c r="AT198" s="96" t="str">
        <f>L_Loc</f>
        <v/>
      </c>
      <c r="AU198" s="97" t="str">
        <f>L_Loc</f>
        <v/>
      </c>
      <c r="AW198" s="98">
        <v>286</v>
      </c>
    </row>
    <row r="199" spans="1:49" s="98" customFormat="1" ht="17.25" x14ac:dyDescent="0.3">
      <c r="A199" s="74" t="str">
        <f>L_time</f>
        <v/>
      </c>
      <c r="B199" s="75" t="str">
        <f>L_TGca</f>
        <v/>
      </c>
      <c r="C199" s="76"/>
      <c r="D199" s="75" t="str">
        <f t="shared" si="31"/>
        <v/>
      </c>
      <c r="E199" s="77"/>
      <c r="F199" s="100"/>
      <c r="G199" s="79"/>
      <c r="H199" s="80"/>
      <c r="I199" s="79"/>
      <c r="J199" s="79"/>
      <c r="K199" s="79"/>
      <c r="L199" s="81"/>
      <c r="M199" s="79" t="str">
        <f>_Ngay</f>
        <v/>
      </c>
      <c r="N199" s="82"/>
      <c r="O199" s="83"/>
      <c r="P199" s="79"/>
      <c r="Q199" s="84">
        <f>L_SP</f>
        <v>0</v>
      </c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6"/>
      <c r="AD199" s="86"/>
      <c r="AE199" s="87" t="str">
        <f>L_cham</f>
        <v/>
      </c>
      <c r="AF199" s="87" t="str">
        <f>L_Nop</f>
        <v/>
      </c>
      <c r="AG199" s="88"/>
      <c r="AH199" s="89"/>
      <c r="AI199" s="89"/>
      <c r="AJ199" s="89"/>
      <c r="AK199" s="90"/>
      <c r="AL199" s="91" t="str">
        <f t="shared" ref="AL199:AL206" si="34">IF(LEN(C199)&lt;14,"",RIGHT(C199,2))</f>
        <v/>
      </c>
      <c r="AM199" s="92" t="str">
        <f t="shared" si="32"/>
        <v/>
      </c>
      <c r="AN199" s="93" t="str">
        <f t="shared" si="33"/>
        <v/>
      </c>
      <c r="AO199" s="93" t="str">
        <f>L_luu1</f>
        <v/>
      </c>
      <c r="AP199" s="94" t="str">
        <f>L_luu2</f>
        <v/>
      </c>
      <c r="AQ199" s="95" t="str">
        <f>L_Luu3</f>
        <v/>
      </c>
      <c r="AR199" s="94"/>
      <c r="AS199" s="94"/>
      <c r="AT199" s="96" t="str">
        <f>L_Loc</f>
        <v/>
      </c>
      <c r="AU199" s="97" t="str">
        <f>L_Loc</f>
        <v/>
      </c>
      <c r="AW199" s="98">
        <v>286</v>
      </c>
    </row>
    <row r="200" spans="1:49" s="98" customFormat="1" ht="17.25" x14ac:dyDescent="0.3">
      <c r="A200" s="74" t="str">
        <f>L_time</f>
        <v/>
      </c>
      <c r="B200" s="75" t="str">
        <f>L_TGca</f>
        <v/>
      </c>
      <c r="C200" s="76"/>
      <c r="D200" s="75" t="str">
        <f t="shared" si="31"/>
        <v/>
      </c>
      <c r="E200" s="77"/>
      <c r="F200" s="100"/>
      <c r="G200" s="79"/>
      <c r="H200" s="80"/>
      <c r="I200" s="79"/>
      <c r="J200" s="79"/>
      <c r="K200" s="79"/>
      <c r="L200" s="81"/>
      <c r="M200" s="79" t="str">
        <f>_Ngay</f>
        <v/>
      </c>
      <c r="N200" s="82"/>
      <c r="O200" s="83"/>
      <c r="P200" s="79"/>
      <c r="Q200" s="84">
        <f>L_SP</f>
        <v>0</v>
      </c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6"/>
      <c r="AD200" s="86"/>
      <c r="AE200" s="87" t="str">
        <f>L_cham</f>
        <v/>
      </c>
      <c r="AF200" s="87" t="str">
        <f>L_Nop</f>
        <v/>
      </c>
      <c r="AG200" s="88"/>
      <c r="AH200" s="89"/>
      <c r="AI200" s="89"/>
      <c r="AJ200" s="89"/>
      <c r="AK200" s="90"/>
      <c r="AL200" s="91" t="str">
        <f t="shared" si="34"/>
        <v/>
      </c>
      <c r="AM200" s="92" t="str">
        <f t="shared" si="32"/>
        <v/>
      </c>
      <c r="AN200" s="93" t="str">
        <f t="shared" si="33"/>
        <v/>
      </c>
      <c r="AO200" s="93" t="str">
        <f>L_luu1</f>
        <v/>
      </c>
      <c r="AP200" s="94" t="str">
        <f>L_luu2</f>
        <v/>
      </c>
      <c r="AQ200" s="95" t="str">
        <f>L_Luu3</f>
        <v/>
      </c>
      <c r="AR200" s="94"/>
      <c r="AS200" s="94"/>
      <c r="AT200" s="96" t="str">
        <f>L_Loc</f>
        <v/>
      </c>
      <c r="AU200" s="97" t="str">
        <f>L_Loc</f>
        <v/>
      </c>
      <c r="AW200" s="98">
        <v>286</v>
      </c>
    </row>
    <row r="201" spans="1:49" s="98" customFormat="1" ht="17.25" x14ac:dyDescent="0.3">
      <c r="A201" s="74" t="str">
        <f>L_time</f>
        <v/>
      </c>
      <c r="B201" s="75" t="str">
        <f>L_TGca</f>
        <v/>
      </c>
      <c r="C201" s="76"/>
      <c r="D201" s="75" t="str">
        <f t="shared" si="31"/>
        <v/>
      </c>
      <c r="E201" s="77"/>
      <c r="F201" s="100"/>
      <c r="G201" s="79"/>
      <c r="H201" s="80"/>
      <c r="I201" s="79"/>
      <c r="J201" s="79"/>
      <c r="K201" s="79"/>
      <c r="L201" s="81"/>
      <c r="M201" s="79" t="str">
        <f>_Ngay</f>
        <v/>
      </c>
      <c r="N201" s="82"/>
      <c r="O201" s="83"/>
      <c r="P201" s="79"/>
      <c r="Q201" s="84">
        <f>L_SP</f>
        <v>0</v>
      </c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6"/>
      <c r="AD201" s="86"/>
      <c r="AE201" s="87" t="str">
        <f>L_cham</f>
        <v/>
      </c>
      <c r="AF201" s="87" t="str">
        <f>L_Nop</f>
        <v/>
      </c>
      <c r="AG201" s="88"/>
      <c r="AH201" s="89"/>
      <c r="AI201" s="89"/>
      <c r="AJ201" s="89"/>
      <c r="AK201" s="90"/>
      <c r="AL201" s="91" t="str">
        <f t="shared" si="34"/>
        <v/>
      </c>
      <c r="AM201" s="92" t="str">
        <f t="shared" si="32"/>
        <v/>
      </c>
      <c r="AN201" s="93" t="str">
        <f t="shared" si="33"/>
        <v/>
      </c>
      <c r="AO201" s="93" t="str">
        <f>L_luu1</f>
        <v/>
      </c>
      <c r="AP201" s="94" t="str">
        <f>L_luu2</f>
        <v/>
      </c>
      <c r="AQ201" s="95" t="str">
        <f>L_Luu3</f>
        <v/>
      </c>
      <c r="AR201" s="94"/>
      <c r="AS201" s="94"/>
      <c r="AT201" s="96" t="str">
        <f>L_Loc</f>
        <v/>
      </c>
      <c r="AU201" s="97" t="str">
        <f>L_Loc</f>
        <v/>
      </c>
      <c r="AW201" s="98">
        <v>286</v>
      </c>
    </row>
    <row r="202" spans="1:49" s="98" customFormat="1" ht="17.25" x14ac:dyDescent="0.3">
      <c r="A202" s="74" t="str">
        <f>L_time</f>
        <v/>
      </c>
      <c r="B202" s="75" t="str">
        <f>L_TGca</f>
        <v/>
      </c>
      <c r="C202" s="76"/>
      <c r="D202" s="75" t="str">
        <f t="shared" si="31"/>
        <v/>
      </c>
      <c r="E202" s="77"/>
      <c r="F202" s="100"/>
      <c r="G202" s="79"/>
      <c r="H202" s="80"/>
      <c r="I202" s="79"/>
      <c r="J202" s="79"/>
      <c r="K202" s="79"/>
      <c r="L202" s="81"/>
      <c r="M202" s="79" t="str">
        <f>_Ngay</f>
        <v/>
      </c>
      <c r="N202" s="82"/>
      <c r="O202" s="83"/>
      <c r="P202" s="79"/>
      <c r="Q202" s="84">
        <f>L_SP</f>
        <v>0</v>
      </c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6"/>
      <c r="AD202" s="86"/>
      <c r="AE202" s="87" t="str">
        <f>L_cham</f>
        <v/>
      </c>
      <c r="AF202" s="87" t="str">
        <f>L_Nop</f>
        <v/>
      </c>
      <c r="AG202" s="88"/>
      <c r="AH202" s="89"/>
      <c r="AI202" s="89"/>
      <c r="AJ202" s="89"/>
      <c r="AK202" s="90"/>
      <c r="AL202" s="91" t="str">
        <f t="shared" si="34"/>
        <v/>
      </c>
      <c r="AM202" s="92" t="str">
        <f t="shared" si="32"/>
        <v/>
      </c>
      <c r="AN202" s="93" t="str">
        <f t="shared" si="33"/>
        <v/>
      </c>
      <c r="AO202" s="93" t="str">
        <f>L_luu1</f>
        <v/>
      </c>
      <c r="AP202" s="94" t="str">
        <f>L_luu2</f>
        <v/>
      </c>
      <c r="AQ202" s="95" t="str">
        <f>L_Luu3</f>
        <v/>
      </c>
      <c r="AR202" s="94"/>
      <c r="AS202" s="94"/>
      <c r="AT202" s="96" t="str">
        <f>L_Loc</f>
        <v/>
      </c>
      <c r="AU202" s="97" t="str">
        <f>L_Loc</f>
        <v/>
      </c>
      <c r="AW202" s="98">
        <v>286</v>
      </c>
    </row>
    <row r="203" spans="1:49" s="98" customFormat="1" ht="17.25" x14ac:dyDescent="0.3">
      <c r="A203" s="74" t="str">
        <f>L_time</f>
        <v/>
      </c>
      <c r="B203" s="75" t="str">
        <f>L_TGca</f>
        <v/>
      </c>
      <c r="C203" s="76"/>
      <c r="D203" s="75" t="str">
        <f t="shared" si="31"/>
        <v/>
      </c>
      <c r="E203" s="77"/>
      <c r="F203" s="100"/>
      <c r="G203" s="79"/>
      <c r="H203" s="80"/>
      <c r="I203" s="79"/>
      <c r="J203" s="79"/>
      <c r="K203" s="79"/>
      <c r="L203" s="81"/>
      <c r="M203" s="79" t="str">
        <f>_Ngay</f>
        <v/>
      </c>
      <c r="N203" s="82"/>
      <c r="O203" s="83"/>
      <c r="P203" s="79"/>
      <c r="Q203" s="84">
        <f>L_SP</f>
        <v>0</v>
      </c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6"/>
      <c r="AD203" s="86"/>
      <c r="AE203" s="87" t="str">
        <f>L_cham</f>
        <v/>
      </c>
      <c r="AF203" s="87" t="str">
        <f>L_Nop</f>
        <v/>
      </c>
      <c r="AG203" s="88"/>
      <c r="AH203" s="89"/>
      <c r="AI203" s="89"/>
      <c r="AJ203" s="89"/>
      <c r="AK203" s="90"/>
      <c r="AL203" s="91" t="str">
        <f t="shared" si="34"/>
        <v/>
      </c>
      <c r="AM203" s="92" t="str">
        <f t="shared" si="32"/>
        <v/>
      </c>
      <c r="AN203" s="93" t="str">
        <f t="shared" si="33"/>
        <v/>
      </c>
      <c r="AO203" s="93" t="str">
        <f>L_luu1</f>
        <v/>
      </c>
      <c r="AP203" s="94" t="str">
        <f>L_luu2</f>
        <v/>
      </c>
      <c r="AQ203" s="95" t="str">
        <f>L_Luu3</f>
        <v/>
      </c>
      <c r="AR203" s="94"/>
      <c r="AS203" s="94"/>
      <c r="AT203" s="96" t="str">
        <f>L_Loc</f>
        <v/>
      </c>
      <c r="AU203" s="97" t="str">
        <f>L_Loc</f>
        <v/>
      </c>
      <c r="AW203" s="98">
        <v>286</v>
      </c>
    </row>
    <row r="204" spans="1:49" s="98" customFormat="1" ht="17.25" x14ac:dyDescent="0.3">
      <c r="A204" s="74" t="str">
        <f>L_time</f>
        <v/>
      </c>
      <c r="B204" s="75" t="str">
        <f>L_TGca</f>
        <v/>
      </c>
      <c r="C204" s="76"/>
      <c r="D204" s="75" t="str">
        <f t="shared" si="31"/>
        <v/>
      </c>
      <c r="E204" s="77"/>
      <c r="F204" s="100"/>
      <c r="G204" s="79"/>
      <c r="H204" s="80"/>
      <c r="I204" s="79"/>
      <c r="J204" s="79"/>
      <c r="K204" s="79"/>
      <c r="L204" s="81"/>
      <c r="M204" s="79" t="str">
        <f>_Ngay</f>
        <v/>
      </c>
      <c r="N204" s="82"/>
      <c r="O204" s="83"/>
      <c r="P204" s="79"/>
      <c r="Q204" s="84">
        <f>L_SP</f>
        <v>0</v>
      </c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6"/>
      <c r="AD204" s="86"/>
      <c r="AE204" s="87" t="str">
        <f>L_cham</f>
        <v/>
      </c>
      <c r="AF204" s="87" t="str">
        <f>L_Nop</f>
        <v/>
      </c>
      <c r="AG204" s="88"/>
      <c r="AH204" s="89"/>
      <c r="AI204" s="89"/>
      <c r="AJ204" s="89"/>
      <c r="AK204" s="90"/>
      <c r="AL204" s="91" t="str">
        <f t="shared" si="34"/>
        <v/>
      </c>
      <c r="AM204" s="92" t="str">
        <f t="shared" si="32"/>
        <v/>
      </c>
      <c r="AN204" s="93" t="str">
        <f t="shared" si="33"/>
        <v/>
      </c>
      <c r="AO204" s="93" t="str">
        <f>L_luu1</f>
        <v/>
      </c>
      <c r="AP204" s="94" t="str">
        <f>L_luu2</f>
        <v/>
      </c>
      <c r="AQ204" s="95" t="str">
        <f>L_Luu3</f>
        <v/>
      </c>
      <c r="AR204" s="94"/>
      <c r="AS204" s="94"/>
      <c r="AT204" s="96" t="str">
        <f>L_Loc</f>
        <v/>
      </c>
      <c r="AU204" s="97" t="str">
        <f>L_Loc</f>
        <v/>
      </c>
      <c r="AW204" s="98">
        <v>286</v>
      </c>
    </row>
    <row r="205" spans="1:49" s="98" customFormat="1" ht="17.25" x14ac:dyDescent="0.3">
      <c r="A205" s="74" t="str">
        <f>L_time</f>
        <v/>
      </c>
      <c r="B205" s="75" t="str">
        <f>L_TGca</f>
        <v/>
      </c>
      <c r="C205" s="76"/>
      <c r="D205" s="75" t="str">
        <f t="shared" si="31"/>
        <v/>
      </c>
      <c r="E205" s="77"/>
      <c r="F205" s="100"/>
      <c r="G205" s="79"/>
      <c r="H205" s="80"/>
      <c r="I205" s="79"/>
      <c r="J205" s="79"/>
      <c r="K205" s="79"/>
      <c r="L205" s="81"/>
      <c r="M205" s="79" t="str">
        <f>_Ngay</f>
        <v/>
      </c>
      <c r="N205" s="82"/>
      <c r="O205" s="83"/>
      <c r="P205" s="79"/>
      <c r="Q205" s="84">
        <f>L_SP</f>
        <v>0</v>
      </c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6"/>
      <c r="AD205" s="86"/>
      <c r="AE205" s="87" t="str">
        <f>L_cham</f>
        <v/>
      </c>
      <c r="AF205" s="87" t="str">
        <f>L_Nop</f>
        <v/>
      </c>
      <c r="AG205" s="88"/>
      <c r="AH205" s="89"/>
      <c r="AI205" s="89"/>
      <c r="AJ205" s="89"/>
      <c r="AK205" s="90"/>
      <c r="AL205" s="91" t="str">
        <f t="shared" si="34"/>
        <v/>
      </c>
      <c r="AM205" s="92" t="str">
        <f t="shared" si="32"/>
        <v/>
      </c>
      <c r="AN205" s="93" t="str">
        <f t="shared" si="33"/>
        <v/>
      </c>
      <c r="AO205" s="93" t="str">
        <f>L_luu1</f>
        <v/>
      </c>
      <c r="AP205" s="94" t="str">
        <f>L_luu2</f>
        <v/>
      </c>
      <c r="AQ205" s="95" t="str">
        <f>L_Luu3</f>
        <v/>
      </c>
      <c r="AR205" s="94"/>
      <c r="AS205" s="94"/>
      <c r="AT205" s="96" t="str">
        <f>L_Loc</f>
        <v/>
      </c>
      <c r="AU205" s="97" t="str">
        <f>L_Loc</f>
        <v/>
      </c>
      <c r="AW205" s="98">
        <v>286</v>
      </c>
    </row>
    <row r="206" spans="1:49" s="98" customFormat="1" ht="17.25" x14ac:dyDescent="0.3">
      <c r="A206" s="74" t="str">
        <f>L_time</f>
        <v/>
      </c>
      <c r="B206" s="75" t="str">
        <f>L_TGca</f>
        <v/>
      </c>
      <c r="C206" s="76"/>
      <c r="D206" s="75" t="str">
        <f t="shared" si="31"/>
        <v/>
      </c>
      <c r="E206" s="77"/>
      <c r="F206" s="100"/>
      <c r="G206" s="79"/>
      <c r="H206" s="80"/>
      <c r="I206" s="79"/>
      <c r="J206" s="79"/>
      <c r="K206" s="79"/>
      <c r="L206" s="81"/>
      <c r="M206" s="79" t="str">
        <f>_Ngay</f>
        <v/>
      </c>
      <c r="N206" s="82"/>
      <c r="O206" s="83"/>
      <c r="P206" s="79"/>
      <c r="Q206" s="84">
        <f>L_SP</f>
        <v>0</v>
      </c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6"/>
      <c r="AD206" s="86"/>
      <c r="AE206" s="87" t="str">
        <f>L_cham</f>
        <v/>
      </c>
      <c r="AF206" s="87" t="str">
        <f>L_Nop</f>
        <v/>
      </c>
      <c r="AG206" s="88"/>
      <c r="AH206" s="89"/>
      <c r="AI206" s="89"/>
      <c r="AJ206" s="89"/>
      <c r="AK206" s="90"/>
      <c r="AL206" s="91" t="str">
        <f t="shared" si="34"/>
        <v/>
      </c>
      <c r="AM206" s="92" t="str">
        <f t="shared" si="32"/>
        <v/>
      </c>
      <c r="AN206" s="93" t="str">
        <f t="shared" si="33"/>
        <v/>
      </c>
      <c r="AO206" s="93" t="str">
        <f>L_luu1</f>
        <v/>
      </c>
      <c r="AP206" s="94" t="str">
        <f>L_luu2</f>
        <v/>
      </c>
      <c r="AQ206" s="95" t="str">
        <f>L_Luu3</f>
        <v/>
      </c>
      <c r="AR206" s="94"/>
      <c r="AS206" s="94"/>
      <c r="AT206" s="96" t="str">
        <f>L_Loc</f>
        <v/>
      </c>
      <c r="AU206" s="97" t="str">
        <f>L_Loc</f>
        <v/>
      </c>
      <c r="AW206" s="98">
        <v>286</v>
      </c>
    </row>
    <row r="207" spans="1:49" s="98" customFormat="1" ht="17.25" x14ac:dyDescent="0.3">
      <c r="A207" s="74" t="str">
        <f>L_time</f>
        <v/>
      </c>
      <c r="B207" s="75" t="str">
        <f>L_TGca</f>
        <v/>
      </c>
      <c r="C207" s="76"/>
      <c r="D207" s="75" t="str">
        <f t="shared" si="31"/>
        <v/>
      </c>
      <c r="E207" s="77"/>
      <c r="F207" s="100"/>
      <c r="G207" s="79"/>
      <c r="H207" s="80"/>
      <c r="I207" s="79"/>
      <c r="J207" s="79"/>
      <c r="K207" s="79"/>
      <c r="L207" s="81"/>
      <c r="M207" s="79" t="str">
        <f>_Ngay</f>
        <v/>
      </c>
      <c r="N207" s="82"/>
      <c r="O207" s="83"/>
      <c r="P207" s="79"/>
      <c r="Q207" s="84">
        <f>L_SP</f>
        <v>0</v>
      </c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6"/>
      <c r="AD207" s="86"/>
      <c r="AE207" s="87" t="str">
        <f>L_cham</f>
        <v/>
      </c>
      <c r="AF207" s="87" t="str">
        <f>L_Nop</f>
        <v/>
      </c>
      <c r="AG207" s="88"/>
      <c r="AH207" s="89"/>
      <c r="AI207" s="89"/>
      <c r="AJ207" s="89"/>
      <c r="AK207" s="90"/>
      <c r="AL207" s="91" t="str">
        <f t="shared" ref="AL207:AL230" si="35">IF(LEN(C207)&lt;14,"",RIGHT(C207,2))</f>
        <v/>
      </c>
      <c r="AM207" s="92" t="str">
        <f t="shared" si="32"/>
        <v/>
      </c>
      <c r="AN207" s="93" t="str">
        <f t="shared" si="33"/>
        <v/>
      </c>
      <c r="AO207" s="93" t="str">
        <f>L_luu1</f>
        <v/>
      </c>
      <c r="AP207" s="94" t="str">
        <f>L_luu2</f>
        <v/>
      </c>
      <c r="AQ207" s="95" t="str">
        <f>L_Luu3</f>
        <v/>
      </c>
      <c r="AR207" s="94"/>
      <c r="AS207" s="94"/>
      <c r="AT207" s="96" t="str">
        <f>L_Loc</f>
        <v/>
      </c>
      <c r="AU207" s="97" t="str">
        <f>L_Loc</f>
        <v/>
      </c>
      <c r="AW207" s="98">
        <v>286</v>
      </c>
    </row>
    <row r="208" spans="1:49" s="98" customFormat="1" ht="17.25" x14ac:dyDescent="0.3">
      <c r="A208" s="74" t="str">
        <f>L_time</f>
        <v/>
      </c>
      <c r="B208" s="75" t="str">
        <f>L_TGca</f>
        <v/>
      </c>
      <c r="C208" s="76"/>
      <c r="D208" s="75" t="str">
        <f t="shared" si="31"/>
        <v/>
      </c>
      <c r="E208" s="77"/>
      <c r="F208" s="100"/>
      <c r="G208" s="79"/>
      <c r="H208" s="80"/>
      <c r="I208" s="79"/>
      <c r="J208" s="79"/>
      <c r="K208" s="79"/>
      <c r="L208" s="81"/>
      <c r="M208" s="79" t="str">
        <f>_Ngay</f>
        <v/>
      </c>
      <c r="N208" s="82"/>
      <c r="O208" s="83"/>
      <c r="P208" s="79"/>
      <c r="Q208" s="84">
        <f>L_SP</f>
        <v>0</v>
      </c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6"/>
      <c r="AD208" s="86"/>
      <c r="AE208" s="87" t="str">
        <f>L_cham</f>
        <v/>
      </c>
      <c r="AF208" s="87" t="str">
        <f>L_Nop</f>
        <v/>
      </c>
      <c r="AG208" s="88"/>
      <c r="AH208" s="89"/>
      <c r="AI208" s="89"/>
      <c r="AJ208" s="89"/>
      <c r="AK208" s="90"/>
      <c r="AL208" s="91" t="str">
        <f t="shared" si="35"/>
        <v/>
      </c>
      <c r="AM208" s="92" t="str">
        <f t="shared" si="32"/>
        <v/>
      </c>
      <c r="AN208" s="93" t="str">
        <f t="shared" si="33"/>
        <v/>
      </c>
      <c r="AO208" s="93" t="str">
        <f>L_luu1</f>
        <v/>
      </c>
      <c r="AP208" s="94" t="str">
        <f>L_luu2</f>
        <v/>
      </c>
      <c r="AQ208" s="95" t="str">
        <f>L_Luu3</f>
        <v/>
      </c>
      <c r="AR208" s="94"/>
      <c r="AS208" s="94"/>
      <c r="AT208" s="96" t="str">
        <f>L_Loc</f>
        <v/>
      </c>
      <c r="AU208" s="97" t="str">
        <f>L_Loc</f>
        <v/>
      </c>
      <c r="AW208" s="98">
        <v>286</v>
      </c>
    </row>
    <row r="209" spans="1:49" s="98" customFormat="1" ht="17.25" x14ac:dyDescent="0.3">
      <c r="A209" s="74" t="str">
        <f>L_time</f>
        <v/>
      </c>
      <c r="B209" s="75" t="str">
        <f>L_TGca</f>
        <v/>
      </c>
      <c r="C209" s="76"/>
      <c r="D209" s="75" t="str">
        <f t="shared" si="31"/>
        <v/>
      </c>
      <c r="E209" s="77"/>
      <c r="F209" s="100"/>
      <c r="G209" s="79"/>
      <c r="H209" s="80"/>
      <c r="I209" s="79"/>
      <c r="J209" s="79"/>
      <c r="K209" s="79"/>
      <c r="L209" s="81"/>
      <c r="M209" s="79" t="str">
        <f>_Ngay</f>
        <v/>
      </c>
      <c r="N209" s="82"/>
      <c r="O209" s="83"/>
      <c r="P209" s="79"/>
      <c r="Q209" s="84">
        <f>L_SP</f>
        <v>0</v>
      </c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6"/>
      <c r="AD209" s="86"/>
      <c r="AE209" s="87" t="str">
        <f>L_cham</f>
        <v/>
      </c>
      <c r="AF209" s="87" t="str">
        <f>L_Nop</f>
        <v/>
      </c>
      <c r="AG209" s="88"/>
      <c r="AH209" s="89"/>
      <c r="AI209" s="89"/>
      <c r="AJ209" s="89"/>
      <c r="AK209" s="90"/>
      <c r="AL209" s="91" t="str">
        <f t="shared" si="35"/>
        <v/>
      </c>
      <c r="AM209" s="92" t="str">
        <f t="shared" si="32"/>
        <v/>
      </c>
      <c r="AN209" s="93" t="str">
        <f t="shared" si="33"/>
        <v/>
      </c>
      <c r="AO209" s="93" t="str">
        <f>L_luu1</f>
        <v/>
      </c>
      <c r="AP209" s="94" t="str">
        <f>L_luu2</f>
        <v/>
      </c>
      <c r="AQ209" s="95" t="str">
        <f>L_Luu3</f>
        <v/>
      </c>
      <c r="AR209" s="94"/>
      <c r="AS209" s="94"/>
      <c r="AT209" s="96" t="str">
        <f>L_Loc</f>
        <v/>
      </c>
      <c r="AU209" s="97" t="str">
        <f>L_Loc</f>
        <v/>
      </c>
      <c r="AW209" s="98">
        <v>286</v>
      </c>
    </row>
    <row r="210" spans="1:49" s="98" customFormat="1" ht="17.25" x14ac:dyDescent="0.3">
      <c r="A210" s="74" t="str">
        <f>L_time</f>
        <v/>
      </c>
      <c r="B210" s="75" t="str">
        <f>L_TGca</f>
        <v/>
      </c>
      <c r="C210" s="76"/>
      <c r="D210" s="75" t="str">
        <f t="shared" si="31"/>
        <v/>
      </c>
      <c r="E210" s="77"/>
      <c r="F210" s="100"/>
      <c r="G210" s="79"/>
      <c r="H210" s="80"/>
      <c r="I210" s="79"/>
      <c r="J210" s="79"/>
      <c r="K210" s="79"/>
      <c r="L210" s="81"/>
      <c r="M210" s="79" t="str">
        <f>_Ngay</f>
        <v/>
      </c>
      <c r="N210" s="82"/>
      <c r="O210" s="83"/>
      <c r="P210" s="79"/>
      <c r="Q210" s="84">
        <f>L_SP</f>
        <v>0</v>
      </c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6"/>
      <c r="AD210" s="86"/>
      <c r="AE210" s="87" t="str">
        <f>L_cham</f>
        <v/>
      </c>
      <c r="AF210" s="87" t="str">
        <f>L_Nop</f>
        <v/>
      </c>
      <c r="AG210" s="88"/>
      <c r="AH210" s="89"/>
      <c r="AI210" s="89"/>
      <c r="AJ210" s="89"/>
      <c r="AK210" s="90"/>
      <c r="AL210" s="91" t="str">
        <f t="shared" si="35"/>
        <v/>
      </c>
      <c r="AM210" s="92" t="str">
        <f t="shared" si="32"/>
        <v/>
      </c>
      <c r="AN210" s="93" t="str">
        <f t="shared" si="33"/>
        <v/>
      </c>
      <c r="AO210" s="93" t="str">
        <f>L_luu1</f>
        <v/>
      </c>
      <c r="AP210" s="94" t="str">
        <f>L_luu2</f>
        <v/>
      </c>
      <c r="AQ210" s="95" t="str">
        <f>L_Luu3</f>
        <v/>
      </c>
      <c r="AR210" s="94"/>
      <c r="AS210" s="94"/>
      <c r="AT210" s="96" t="str">
        <f>L_Loc</f>
        <v/>
      </c>
      <c r="AU210" s="97" t="str">
        <f>L_Loc</f>
        <v/>
      </c>
      <c r="AW210" s="98">
        <v>286</v>
      </c>
    </row>
    <row r="211" spans="1:49" s="98" customFormat="1" ht="17.25" x14ac:dyDescent="0.3">
      <c r="A211" s="74" t="str">
        <f>L_time</f>
        <v/>
      </c>
      <c r="B211" s="75" t="str">
        <f>L_TGca</f>
        <v/>
      </c>
      <c r="C211" s="76"/>
      <c r="D211" s="75" t="str">
        <f t="shared" si="31"/>
        <v/>
      </c>
      <c r="E211" s="77"/>
      <c r="F211" s="100"/>
      <c r="G211" s="79"/>
      <c r="H211" s="80"/>
      <c r="I211" s="79"/>
      <c r="J211" s="79"/>
      <c r="K211" s="79"/>
      <c r="L211" s="81"/>
      <c r="M211" s="79" t="str">
        <f>_Ngay</f>
        <v/>
      </c>
      <c r="N211" s="82"/>
      <c r="O211" s="83"/>
      <c r="P211" s="79"/>
      <c r="Q211" s="84">
        <f>L_SP</f>
        <v>0</v>
      </c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6"/>
      <c r="AD211" s="86"/>
      <c r="AE211" s="87" t="str">
        <f>L_cham</f>
        <v/>
      </c>
      <c r="AF211" s="87" t="str">
        <f>L_Nop</f>
        <v/>
      </c>
      <c r="AG211" s="88"/>
      <c r="AH211" s="89"/>
      <c r="AI211" s="89"/>
      <c r="AJ211" s="89"/>
      <c r="AK211" s="90"/>
      <c r="AL211" s="91" t="str">
        <f t="shared" si="35"/>
        <v/>
      </c>
      <c r="AM211" s="92" t="str">
        <f t="shared" si="32"/>
        <v/>
      </c>
      <c r="AN211" s="93" t="str">
        <f t="shared" si="33"/>
        <v/>
      </c>
      <c r="AO211" s="93" t="str">
        <f>L_luu1</f>
        <v/>
      </c>
      <c r="AP211" s="94" t="str">
        <f>L_luu2</f>
        <v/>
      </c>
      <c r="AQ211" s="95" t="str">
        <f>L_Luu3</f>
        <v/>
      </c>
      <c r="AR211" s="94"/>
      <c r="AS211" s="94"/>
      <c r="AT211" s="96" t="str">
        <f>L_Loc</f>
        <v/>
      </c>
      <c r="AU211" s="97" t="str">
        <f>L_Loc</f>
        <v/>
      </c>
      <c r="AW211" s="98">
        <v>286</v>
      </c>
    </row>
    <row r="212" spans="1:49" s="98" customFormat="1" ht="17.25" x14ac:dyDescent="0.3">
      <c r="A212" s="74" t="str">
        <f>L_time</f>
        <v/>
      </c>
      <c r="B212" s="75" t="str">
        <f>L_TGca</f>
        <v/>
      </c>
      <c r="C212" s="76"/>
      <c r="D212" s="75" t="str">
        <f t="shared" si="31"/>
        <v/>
      </c>
      <c r="E212" s="77"/>
      <c r="F212" s="100"/>
      <c r="G212" s="79"/>
      <c r="H212" s="80"/>
      <c r="I212" s="79"/>
      <c r="J212" s="79"/>
      <c r="K212" s="79"/>
      <c r="L212" s="81"/>
      <c r="M212" s="79" t="str">
        <f>_Ngay</f>
        <v/>
      </c>
      <c r="N212" s="82"/>
      <c r="O212" s="83"/>
      <c r="P212" s="79"/>
      <c r="Q212" s="84">
        <f>L_SP</f>
        <v>0</v>
      </c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6"/>
      <c r="AD212" s="86"/>
      <c r="AE212" s="87" t="str">
        <f>L_cham</f>
        <v/>
      </c>
      <c r="AF212" s="87" t="str">
        <f>L_Nop</f>
        <v/>
      </c>
      <c r="AG212" s="88"/>
      <c r="AH212" s="89"/>
      <c r="AI212" s="89"/>
      <c r="AJ212" s="89"/>
      <c r="AK212" s="90"/>
      <c r="AL212" s="91" t="str">
        <f t="shared" si="35"/>
        <v/>
      </c>
      <c r="AM212" s="92" t="str">
        <f t="shared" si="32"/>
        <v/>
      </c>
      <c r="AN212" s="93" t="str">
        <f t="shared" si="33"/>
        <v/>
      </c>
      <c r="AO212" s="93" t="str">
        <f>L_luu1</f>
        <v/>
      </c>
      <c r="AP212" s="94" t="str">
        <f>L_luu2</f>
        <v/>
      </c>
      <c r="AQ212" s="95" t="str">
        <f>L_Luu3</f>
        <v/>
      </c>
      <c r="AR212" s="94"/>
      <c r="AS212" s="94"/>
      <c r="AT212" s="96" t="str">
        <f>L_Loc</f>
        <v/>
      </c>
      <c r="AU212" s="97" t="str">
        <f>L_Loc</f>
        <v/>
      </c>
      <c r="AW212" s="98">
        <v>286</v>
      </c>
    </row>
    <row r="213" spans="1:49" s="98" customFormat="1" ht="17.25" x14ac:dyDescent="0.3">
      <c r="A213" s="74" t="str">
        <f>L_time</f>
        <v/>
      </c>
      <c r="B213" s="75" t="str">
        <f>L_TGca</f>
        <v/>
      </c>
      <c r="C213" s="76"/>
      <c r="D213" s="75" t="str">
        <f t="shared" si="31"/>
        <v/>
      </c>
      <c r="E213" s="77"/>
      <c r="F213" s="100"/>
      <c r="G213" s="79"/>
      <c r="H213" s="80"/>
      <c r="I213" s="79"/>
      <c r="J213" s="79"/>
      <c r="K213" s="79"/>
      <c r="L213" s="81"/>
      <c r="M213" s="79" t="str">
        <f>_Ngay</f>
        <v/>
      </c>
      <c r="N213" s="82"/>
      <c r="O213" s="83"/>
      <c r="P213" s="79"/>
      <c r="Q213" s="84">
        <f>L_SP</f>
        <v>0</v>
      </c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6"/>
      <c r="AD213" s="86"/>
      <c r="AE213" s="87" t="str">
        <f>L_cham</f>
        <v/>
      </c>
      <c r="AF213" s="87" t="str">
        <f>L_Nop</f>
        <v/>
      </c>
      <c r="AG213" s="88"/>
      <c r="AH213" s="89"/>
      <c r="AI213" s="89"/>
      <c r="AJ213" s="89"/>
      <c r="AK213" s="90"/>
      <c r="AL213" s="91" t="str">
        <f t="shared" si="35"/>
        <v/>
      </c>
      <c r="AM213" s="92" t="str">
        <f t="shared" si="32"/>
        <v/>
      </c>
      <c r="AN213" s="93" t="str">
        <f t="shared" si="33"/>
        <v/>
      </c>
      <c r="AO213" s="93" t="str">
        <f>L_luu1</f>
        <v/>
      </c>
      <c r="AP213" s="94" t="str">
        <f>L_luu2</f>
        <v/>
      </c>
      <c r="AQ213" s="95" t="str">
        <f>L_Luu3</f>
        <v/>
      </c>
      <c r="AR213" s="94"/>
      <c r="AS213" s="94"/>
      <c r="AT213" s="96" t="str">
        <f>L_Loc</f>
        <v/>
      </c>
      <c r="AU213" s="97" t="str">
        <f>L_Loc</f>
        <v/>
      </c>
      <c r="AW213" s="98">
        <v>286</v>
      </c>
    </row>
    <row r="214" spans="1:49" s="98" customFormat="1" ht="17.25" x14ac:dyDescent="0.3">
      <c r="A214" s="74" t="str">
        <f>L_time</f>
        <v/>
      </c>
      <c r="B214" s="75" t="str">
        <f>L_TGca</f>
        <v/>
      </c>
      <c r="C214" s="76"/>
      <c r="D214" s="75" t="str">
        <f t="shared" si="31"/>
        <v/>
      </c>
      <c r="E214" s="77"/>
      <c r="F214" s="100"/>
      <c r="G214" s="79"/>
      <c r="H214" s="80"/>
      <c r="I214" s="79"/>
      <c r="J214" s="79"/>
      <c r="K214" s="79"/>
      <c r="L214" s="81"/>
      <c r="M214" s="79" t="str">
        <f>_Ngay</f>
        <v/>
      </c>
      <c r="N214" s="82"/>
      <c r="O214" s="83"/>
      <c r="P214" s="79"/>
      <c r="Q214" s="84">
        <f>L_SP</f>
        <v>0</v>
      </c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6"/>
      <c r="AD214" s="86"/>
      <c r="AE214" s="87" t="str">
        <f>L_cham</f>
        <v/>
      </c>
      <c r="AF214" s="87" t="str">
        <f>L_Nop</f>
        <v/>
      </c>
      <c r="AG214" s="88"/>
      <c r="AH214" s="89"/>
      <c r="AI214" s="89"/>
      <c r="AJ214" s="89"/>
      <c r="AK214" s="90"/>
      <c r="AL214" s="91" t="str">
        <f t="shared" si="35"/>
        <v/>
      </c>
      <c r="AM214" s="92" t="str">
        <f t="shared" si="32"/>
        <v/>
      </c>
      <c r="AN214" s="93" t="str">
        <f t="shared" si="33"/>
        <v/>
      </c>
      <c r="AO214" s="93" t="str">
        <f>L_luu1</f>
        <v/>
      </c>
      <c r="AP214" s="94" t="str">
        <f>L_luu2</f>
        <v/>
      </c>
      <c r="AQ214" s="95" t="str">
        <f>L_Luu3</f>
        <v/>
      </c>
      <c r="AR214" s="94"/>
      <c r="AS214" s="94"/>
      <c r="AT214" s="96" t="str">
        <f>L_Loc</f>
        <v/>
      </c>
      <c r="AU214" s="97" t="str">
        <f>L_Loc</f>
        <v/>
      </c>
      <c r="AW214" s="98">
        <v>286</v>
      </c>
    </row>
    <row r="215" spans="1:49" s="98" customFormat="1" ht="17.25" x14ac:dyDescent="0.3">
      <c r="A215" s="74" t="str">
        <f>L_time</f>
        <v/>
      </c>
      <c r="B215" s="75" t="str">
        <f>L_TGca</f>
        <v/>
      </c>
      <c r="C215" s="76"/>
      <c r="D215" s="75" t="str">
        <f t="shared" si="31"/>
        <v/>
      </c>
      <c r="E215" s="77"/>
      <c r="F215" s="100"/>
      <c r="G215" s="79"/>
      <c r="H215" s="80"/>
      <c r="I215" s="79"/>
      <c r="J215" s="79"/>
      <c r="K215" s="79"/>
      <c r="L215" s="81"/>
      <c r="M215" s="79" t="str">
        <f>_Ngay</f>
        <v/>
      </c>
      <c r="N215" s="82"/>
      <c r="O215" s="83"/>
      <c r="P215" s="79"/>
      <c r="Q215" s="84">
        <f>L_SP</f>
        <v>0</v>
      </c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6"/>
      <c r="AD215" s="86"/>
      <c r="AE215" s="87" t="str">
        <f>L_cham</f>
        <v/>
      </c>
      <c r="AF215" s="87" t="str">
        <f>L_Nop</f>
        <v/>
      </c>
      <c r="AG215" s="88"/>
      <c r="AH215" s="89"/>
      <c r="AI215" s="89"/>
      <c r="AJ215" s="89"/>
      <c r="AK215" s="90"/>
      <c r="AL215" s="91" t="str">
        <f t="shared" si="35"/>
        <v/>
      </c>
      <c r="AM215" s="92" t="str">
        <f t="shared" si="32"/>
        <v/>
      </c>
      <c r="AN215" s="93" t="str">
        <f t="shared" si="33"/>
        <v/>
      </c>
      <c r="AO215" s="93" t="str">
        <f>L_luu1</f>
        <v/>
      </c>
      <c r="AP215" s="94" t="str">
        <f>L_luu2</f>
        <v/>
      </c>
      <c r="AQ215" s="95" t="str">
        <f>L_Luu3</f>
        <v/>
      </c>
      <c r="AR215" s="94"/>
      <c r="AS215" s="94"/>
      <c r="AT215" s="96" t="str">
        <f>L_Loc</f>
        <v/>
      </c>
      <c r="AU215" s="97" t="str">
        <f>L_Loc</f>
        <v/>
      </c>
      <c r="AW215" s="98">
        <v>286</v>
      </c>
    </row>
    <row r="216" spans="1:49" s="98" customFormat="1" ht="17.25" x14ac:dyDescent="0.3">
      <c r="A216" s="74" t="str">
        <f>L_time</f>
        <v/>
      </c>
      <c r="B216" s="75" t="str">
        <f>L_TGca</f>
        <v/>
      </c>
      <c r="C216" s="76"/>
      <c r="D216" s="75" t="str">
        <f t="shared" si="31"/>
        <v/>
      </c>
      <c r="E216" s="77"/>
      <c r="F216" s="100"/>
      <c r="G216" s="79"/>
      <c r="H216" s="80"/>
      <c r="I216" s="79"/>
      <c r="J216" s="79"/>
      <c r="K216" s="79"/>
      <c r="L216" s="81"/>
      <c r="M216" s="79" t="str">
        <f>_Ngay</f>
        <v/>
      </c>
      <c r="N216" s="82"/>
      <c r="O216" s="83"/>
      <c r="P216" s="79"/>
      <c r="Q216" s="84">
        <f>L_SP</f>
        <v>0</v>
      </c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6"/>
      <c r="AD216" s="86"/>
      <c r="AE216" s="87" t="str">
        <f>L_cham</f>
        <v/>
      </c>
      <c r="AF216" s="87" t="str">
        <f>L_Nop</f>
        <v/>
      </c>
      <c r="AG216" s="88"/>
      <c r="AH216" s="89"/>
      <c r="AI216" s="89"/>
      <c r="AJ216" s="89"/>
      <c r="AK216" s="90"/>
      <c r="AL216" s="91" t="str">
        <f t="shared" si="35"/>
        <v/>
      </c>
      <c r="AM216" s="92" t="str">
        <f t="shared" si="32"/>
        <v/>
      </c>
      <c r="AN216" s="93" t="str">
        <f t="shared" si="33"/>
        <v/>
      </c>
      <c r="AO216" s="93" t="str">
        <f>L_luu1</f>
        <v/>
      </c>
      <c r="AP216" s="94" t="str">
        <f>L_luu2</f>
        <v/>
      </c>
      <c r="AQ216" s="95" t="str">
        <f>L_Luu3</f>
        <v/>
      </c>
      <c r="AR216" s="94"/>
      <c r="AS216" s="94"/>
      <c r="AT216" s="96" t="str">
        <f>L_Loc</f>
        <v/>
      </c>
      <c r="AU216" s="97" t="str">
        <f>L_Loc</f>
        <v/>
      </c>
      <c r="AW216" s="98">
        <v>286</v>
      </c>
    </row>
    <row r="217" spans="1:49" s="98" customFormat="1" ht="17.25" x14ac:dyDescent="0.3">
      <c r="A217" s="74" t="str">
        <f>L_time</f>
        <v/>
      </c>
      <c r="B217" s="75" t="str">
        <f>L_TGca</f>
        <v/>
      </c>
      <c r="C217" s="76"/>
      <c r="D217" s="75" t="str">
        <f t="shared" si="31"/>
        <v/>
      </c>
      <c r="E217" s="77"/>
      <c r="F217" s="100"/>
      <c r="G217" s="79"/>
      <c r="H217" s="80"/>
      <c r="I217" s="79"/>
      <c r="J217" s="79"/>
      <c r="K217" s="79"/>
      <c r="L217" s="81"/>
      <c r="M217" s="79" t="str">
        <f>_Ngay</f>
        <v/>
      </c>
      <c r="N217" s="82"/>
      <c r="O217" s="83"/>
      <c r="P217" s="79"/>
      <c r="Q217" s="84">
        <f>L_SP</f>
        <v>0</v>
      </c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6"/>
      <c r="AD217" s="86"/>
      <c r="AE217" s="87" t="str">
        <f>L_cham</f>
        <v/>
      </c>
      <c r="AF217" s="87" t="str">
        <f>L_Nop</f>
        <v/>
      </c>
      <c r="AG217" s="88"/>
      <c r="AH217" s="89"/>
      <c r="AI217" s="89"/>
      <c r="AJ217" s="89"/>
      <c r="AK217" s="90"/>
      <c r="AL217" s="91" t="str">
        <f t="shared" si="35"/>
        <v/>
      </c>
      <c r="AM217" s="92" t="str">
        <f t="shared" si="32"/>
        <v/>
      </c>
      <c r="AN217" s="93" t="str">
        <f t="shared" si="33"/>
        <v/>
      </c>
      <c r="AO217" s="93" t="str">
        <f>L_luu1</f>
        <v/>
      </c>
      <c r="AP217" s="94" t="str">
        <f>L_luu2</f>
        <v/>
      </c>
      <c r="AQ217" s="95" t="str">
        <f>L_Luu3</f>
        <v/>
      </c>
      <c r="AR217" s="94"/>
      <c r="AS217" s="94"/>
      <c r="AT217" s="96" t="str">
        <f>L_Loc</f>
        <v/>
      </c>
      <c r="AU217" s="97" t="str">
        <f>L_Loc</f>
        <v/>
      </c>
      <c r="AW217" s="98">
        <v>286</v>
      </c>
    </row>
    <row r="218" spans="1:49" s="98" customFormat="1" ht="17.25" x14ac:dyDescent="0.3">
      <c r="A218" s="74" t="str">
        <f>L_time</f>
        <v/>
      </c>
      <c r="B218" s="75" t="str">
        <f>L_TGca</f>
        <v/>
      </c>
      <c r="C218" s="76"/>
      <c r="D218" s="75" t="str">
        <f t="shared" si="31"/>
        <v/>
      </c>
      <c r="E218" s="77"/>
      <c r="F218" s="100"/>
      <c r="G218" s="79"/>
      <c r="H218" s="80"/>
      <c r="I218" s="79"/>
      <c r="J218" s="79"/>
      <c r="K218" s="79"/>
      <c r="L218" s="81"/>
      <c r="M218" s="79" t="str">
        <f>_Ngay</f>
        <v/>
      </c>
      <c r="N218" s="82"/>
      <c r="O218" s="83"/>
      <c r="P218" s="79"/>
      <c r="Q218" s="84">
        <f>L_SP</f>
        <v>0</v>
      </c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6"/>
      <c r="AD218" s="86"/>
      <c r="AE218" s="87" t="str">
        <f>L_cham</f>
        <v/>
      </c>
      <c r="AF218" s="87" t="str">
        <f>L_Nop</f>
        <v/>
      </c>
      <c r="AG218" s="88"/>
      <c r="AH218" s="89"/>
      <c r="AI218" s="89"/>
      <c r="AJ218" s="89"/>
      <c r="AK218" s="90"/>
      <c r="AL218" s="91" t="str">
        <f t="shared" si="35"/>
        <v/>
      </c>
      <c r="AM218" s="92" t="str">
        <f t="shared" si="32"/>
        <v/>
      </c>
      <c r="AN218" s="93" t="str">
        <f t="shared" si="33"/>
        <v/>
      </c>
      <c r="AO218" s="93" t="str">
        <f>L_luu1</f>
        <v/>
      </c>
      <c r="AP218" s="94" t="str">
        <f>L_luu2</f>
        <v/>
      </c>
      <c r="AQ218" s="95" t="str">
        <f>L_Luu3</f>
        <v/>
      </c>
      <c r="AR218" s="94"/>
      <c r="AS218" s="94"/>
      <c r="AT218" s="96" t="str">
        <f>L_Loc</f>
        <v/>
      </c>
      <c r="AU218" s="97" t="str">
        <f>L_Loc</f>
        <v/>
      </c>
      <c r="AW218" s="98">
        <v>286</v>
      </c>
    </row>
    <row r="219" spans="1:49" s="98" customFormat="1" ht="17.25" x14ac:dyDescent="0.3">
      <c r="A219" s="74" t="str">
        <f>L_time</f>
        <v/>
      </c>
      <c r="B219" s="75" t="str">
        <f>L_TGca</f>
        <v/>
      </c>
      <c r="C219" s="76"/>
      <c r="D219" s="75" t="str">
        <f t="shared" si="31"/>
        <v/>
      </c>
      <c r="E219" s="77"/>
      <c r="F219" s="100"/>
      <c r="G219" s="79"/>
      <c r="H219" s="80"/>
      <c r="I219" s="79"/>
      <c r="J219" s="79"/>
      <c r="K219" s="79"/>
      <c r="L219" s="81"/>
      <c r="M219" s="79" t="str">
        <f>_Ngay</f>
        <v/>
      </c>
      <c r="N219" s="82"/>
      <c r="O219" s="83"/>
      <c r="P219" s="79"/>
      <c r="Q219" s="84">
        <f>L_SP</f>
        <v>0</v>
      </c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6"/>
      <c r="AD219" s="86"/>
      <c r="AE219" s="87" t="str">
        <f>L_cham</f>
        <v/>
      </c>
      <c r="AF219" s="87" t="str">
        <f>L_Nop</f>
        <v/>
      </c>
      <c r="AG219" s="88"/>
      <c r="AH219" s="89"/>
      <c r="AI219" s="89"/>
      <c r="AJ219" s="89"/>
      <c r="AK219" s="90"/>
      <c r="AL219" s="91" t="str">
        <f t="shared" si="35"/>
        <v/>
      </c>
      <c r="AM219" s="92" t="str">
        <f t="shared" si="32"/>
        <v/>
      </c>
      <c r="AN219" s="93" t="str">
        <f t="shared" si="33"/>
        <v/>
      </c>
      <c r="AO219" s="93" t="str">
        <f>L_luu1</f>
        <v/>
      </c>
      <c r="AP219" s="94" t="str">
        <f>L_luu2</f>
        <v/>
      </c>
      <c r="AQ219" s="95" t="str">
        <f>L_Luu3</f>
        <v/>
      </c>
      <c r="AR219" s="94"/>
      <c r="AS219" s="94"/>
      <c r="AT219" s="96" t="str">
        <f>L_Loc</f>
        <v/>
      </c>
      <c r="AU219" s="97" t="str">
        <f>L_Loc</f>
        <v/>
      </c>
      <c r="AW219" s="98">
        <v>286</v>
      </c>
    </row>
    <row r="220" spans="1:49" s="98" customFormat="1" ht="17.25" x14ac:dyDescent="0.3">
      <c r="A220" s="74" t="str">
        <f>L_time</f>
        <v/>
      </c>
      <c r="B220" s="75" t="str">
        <f>L_TGca</f>
        <v/>
      </c>
      <c r="C220" s="76"/>
      <c r="D220" s="75" t="str">
        <f t="shared" si="31"/>
        <v/>
      </c>
      <c r="E220" s="77"/>
      <c r="F220" s="100"/>
      <c r="G220" s="79"/>
      <c r="H220" s="80"/>
      <c r="I220" s="79"/>
      <c r="J220" s="79"/>
      <c r="K220" s="79"/>
      <c r="L220" s="81"/>
      <c r="M220" s="79" t="str">
        <f>_Ngay</f>
        <v/>
      </c>
      <c r="N220" s="82"/>
      <c r="O220" s="83"/>
      <c r="P220" s="79"/>
      <c r="Q220" s="84">
        <f>L_SP</f>
        <v>0</v>
      </c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6"/>
      <c r="AD220" s="86"/>
      <c r="AE220" s="87" t="str">
        <f>L_cham</f>
        <v/>
      </c>
      <c r="AF220" s="87" t="str">
        <f>L_Nop</f>
        <v/>
      </c>
      <c r="AG220" s="88"/>
      <c r="AH220" s="89"/>
      <c r="AI220" s="89"/>
      <c r="AJ220" s="89"/>
      <c r="AK220" s="90"/>
      <c r="AL220" s="91" t="str">
        <f t="shared" si="35"/>
        <v/>
      </c>
      <c r="AM220" s="92" t="str">
        <f t="shared" si="32"/>
        <v/>
      </c>
      <c r="AN220" s="93" t="str">
        <f t="shared" si="33"/>
        <v/>
      </c>
      <c r="AO220" s="93" t="str">
        <f>L_luu1</f>
        <v/>
      </c>
      <c r="AP220" s="94" t="str">
        <f>L_luu2</f>
        <v/>
      </c>
      <c r="AQ220" s="95" t="str">
        <f>L_Luu3</f>
        <v/>
      </c>
      <c r="AR220" s="94"/>
      <c r="AS220" s="94"/>
      <c r="AT220" s="96" t="str">
        <f>L_Loc</f>
        <v/>
      </c>
      <c r="AU220" s="97" t="str">
        <f>L_Loc</f>
        <v/>
      </c>
      <c r="AW220" s="98">
        <v>286</v>
      </c>
    </row>
    <row r="221" spans="1:49" s="98" customFormat="1" ht="17.25" x14ac:dyDescent="0.3">
      <c r="A221" s="74" t="str">
        <f>L_time</f>
        <v/>
      </c>
      <c r="B221" s="75" t="str">
        <f>L_TGca</f>
        <v/>
      </c>
      <c r="C221" s="76"/>
      <c r="D221" s="75" t="str">
        <f t="shared" si="31"/>
        <v/>
      </c>
      <c r="E221" s="77"/>
      <c r="F221" s="100"/>
      <c r="G221" s="79"/>
      <c r="H221" s="80"/>
      <c r="I221" s="79"/>
      <c r="J221" s="79"/>
      <c r="K221" s="79"/>
      <c r="L221" s="81"/>
      <c r="M221" s="79" t="str">
        <f>_Ngay</f>
        <v/>
      </c>
      <c r="N221" s="82"/>
      <c r="O221" s="83"/>
      <c r="P221" s="79"/>
      <c r="Q221" s="84">
        <f>L_SP</f>
        <v>0</v>
      </c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6"/>
      <c r="AD221" s="86"/>
      <c r="AE221" s="87" t="str">
        <f>L_cham</f>
        <v/>
      </c>
      <c r="AF221" s="87" t="str">
        <f>L_Nop</f>
        <v/>
      </c>
      <c r="AG221" s="88"/>
      <c r="AH221" s="89"/>
      <c r="AI221" s="89"/>
      <c r="AJ221" s="89"/>
      <c r="AK221" s="90"/>
      <c r="AL221" s="91" t="str">
        <f t="shared" si="35"/>
        <v/>
      </c>
      <c r="AM221" s="92" t="str">
        <f t="shared" si="32"/>
        <v/>
      </c>
      <c r="AN221" s="93" t="str">
        <f t="shared" si="33"/>
        <v/>
      </c>
      <c r="AO221" s="93" t="str">
        <f>L_luu1</f>
        <v/>
      </c>
      <c r="AP221" s="94" t="str">
        <f>L_luu2</f>
        <v/>
      </c>
      <c r="AQ221" s="95" t="str">
        <f>L_Luu3</f>
        <v/>
      </c>
      <c r="AR221" s="94"/>
      <c r="AS221" s="94"/>
      <c r="AT221" s="96" t="str">
        <f>L_Loc</f>
        <v/>
      </c>
      <c r="AU221" s="97" t="str">
        <f>L_Loc</f>
        <v/>
      </c>
      <c r="AW221" s="98">
        <v>286</v>
      </c>
    </row>
    <row r="222" spans="1:49" s="98" customFormat="1" ht="17.25" x14ac:dyDescent="0.3">
      <c r="A222" s="74" t="str">
        <f>L_time</f>
        <v/>
      </c>
      <c r="B222" s="75" t="str">
        <f>L_TGca</f>
        <v/>
      </c>
      <c r="C222" s="76"/>
      <c r="D222" s="75" t="str">
        <f t="shared" si="31"/>
        <v/>
      </c>
      <c r="E222" s="77"/>
      <c r="F222" s="100"/>
      <c r="G222" s="79"/>
      <c r="H222" s="80"/>
      <c r="I222" s="79"/>
      <c r="J222" s="79"/>
      <c r="K222" s="79"/>
      <c r="L222" s="81"/>
      <c r="M222" s="79" t="str">
        <f>_Ngay</f>
        <v/>
      </c>
      <c r="N222" s="82"/>
      <c r="O222" s="83"/>
      <c r="P222" s="79"/>
      <c r="Q222" s="84">
        <f>L_SP</f>
        <v>0</v>
      </c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6"/>
      <c r="AD222" s="86"/>
      <c r="AE222" s="87" t="str">
        <f>L_cham</f>
        <v/>
      </c>
      <c r="AF222" s="87" t="str">
        <f>L_Nop</f>
        <v/>
      </c>
      <c r="AG222" s="88"/>
      <c r="AH222" s="89"/>
      <c r="AI222" s="89"/>
      <c r="AJ222" s="89"/>
      <c r="AK222" s="90"/>
      <c r="AL222" s="91" t="str">
        <f t="shared" si="35"/>
        <v/>
      </c>
      <c r="AM222" s="92" t="str">
        <f t="shared" si="32"/>
        <v/>
      </c>
      <c r="AN222" s="93" t="str">
        <f t="shared" si="33"/>
        <v/>
      </c>
      <c r="AO222" s="93" t="str">
        <f>L_luu1</f>
        <v/>
      </c>
      <c r="AP222" s="94" t="str">
        <f>L_luu2</f>
        <v/>
      </c>
      <c r="AQ222" s="95" t="str">
        <f>L_Luu3</f>
        <v/>
      </c>
      <c r="AR222" s="94"/>
      <c r="AS222" s="94"/>
      <c r="AT222" s="96" t="str">
        <f>L_Loc</f>
        <v/>
      </c>
      <c r="AU222" s="97" t="str">
        <f>L_Loc</f>
        <v/>
      </c>
      <c r="AW222" s="98">
        <v>286</v>
      </c>
    </row>
    <row r="223" spans="1:49" s="98" customFormat="1" ht="17.25" x14ac:dyDescent="0.3">
      <c r="A223" s="74" t="str">
        <f>L_time</f>
        <v/>
      </c>
      <c r="B223" s="75" t="str">
        <f>L_TGca</f>
        <v/>
      </c>
      <c r="C223" s="76"/>
      <c r="D223" s="75" t="str">
        <f t="shared" si="31"/>
        <v/>
      </c>
      <c r="E223" s="77"/>
      <c r="F223" s="100"/>
      <c r="G223" s="79"/>
      <c r="H223" s="80"/>
      <c r="I223" s="79"/>
      <c r="J223" s="79"/>
      <c r="K223" s="79"/>
      <c r="L223" s="81"/>
      <c r="M223" s="79" t="str">
        <f>_Ngay</f>
        <v/>
      </c>
      <c r="N223" s="82"/>
      <c r="O223" s="83"/>
      <c r="P223" s="79"/>
      <c r="Q223" s="84">
        <f>L_SP</f>
        <v>0</v>
      </c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6"/>
      <c r="AD223" s="86"/>
      <c r="AE223" s="87" t="str">
        <f>L_cham</f>
        <v/>
      </c>
      <c r="AF223" s="87" t="str">
        <f>L_Nop</f>
        <v/>
      </c>
      <c r="AG223" s="88"/>
      <c r="AH223" s="89"/>
      <c r="AI223" s="89"/>
      <c r="AJ223" s="89"/>
      <c r="AK223" s="90"/>
      <c r="AL223" s="91" t="str">
        <f t="shared" si="35"/>
        <v/>
      </c>
      <c r="AM223" s="92" t="str">
        <f t="shared" si="32"/>
        <v/>
      </c>
      <c r="AN223" s="93" t="str">
        <f t="shared" si="33"/>
        <v/>
      </c>
      <c r="AO223" s="93" t="str">
        <f>L_luu1</f>
        <v/>
      </c>
      <c r="AP223" s="94" t="str">
        <f>L_luu2</f>
        <v/>
      </c>
      <c r="AQ223" s="95" t="str">
        <f>L_Luu3</f>
        <v/>
      </c>
      <c r="AR223" s="94"/>
      <c r="AS223" s="94"/>
      <c r="AT223" s="96" t="str">
        <f>L_Loc</f>
        <v/>
      </c>
      <c r="AU223" s="97" t="str">
        <f>L_Loc</f>
        <v/>
      </c>
      <c r="AW223" s="98">
        <v>286</v>
      </c>
    </row>
    <row r="224" spans="1:49" s="98" customFormat="1" ht="17.25" x14ac:dyDescent="0.3">
      <c r="A224" s="74" t="str">
        <f>L_time</f>
        <v/>
      </c>
      <c r="B224" s="75" t="str">
        <f>L_TGca</f>
        <v/>
      </c>
      <c r="C224" s="76"/>
      <c r="D224" s="75" t="str">
        <f t="shared" si="31"/>
        <v/>
      </c>
      <c r="E224" s="77"/>
      <c r="F224" s="100"/>
      <c r="G224" s="79"/>
      <c r="H224" s="80"/>
      <c r="I224" s="79"/>
      <c r="J224" s="79"/>
      <c r="K224" s="79"/>
      <c r="L224" s="81"/>
      <c r="M224" s="79" t="str">
        <f>_Ngay</f>
        <v/>
      </c>
      <c r="N224" s="82"/>
      <c r="O224" s="83"/>
      <c r="P224" s="79"/>
      <c r="Q224" s="84">
        <f>L_SP</f>
        <v>0</v>
      </c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6"/>
      <c r="AD224" s="86"/>
      <c r="AE224" s="87" t="str">
        <f>L_cham</f>
        <v/>
      </c>
      <c r="AF224" s="87" t="str">
        <f>L_Nop</f>
        <v/>
      </c>
      <c r="AG224" s="88"/>
      <c r="AH224" s="89"/>
      <c r="AI224" s="89"/>
      <c r="AJ224" s="89"/>
      <c r="AK224" s="90"/>
      <c r="AL224" s="91" t="str">
        <f t="shared" si="35"/>
        <v/>
      </c>
      <c r="AM224" s="92" t="str">
        <f t="shared" si="32"/>
        <v/>
      </c>
      <c r="AN224" s="93" t="str">
        <f t="shared" si="33"/>
        <v/>
      </c>
      <c r="AO224" s="93" t="str">
        <f>L_luu1</f>
        <v/>
      </c>
      <c r="AP224" s="94" t="str">
        <f>L_luu2</f>
        <v/>
      </c>
      <c r="AQ224" s="95" t="str">
        <f>L_Luu3</f>
        <v/>
      </c>
      <c r="AR224" s="94"/>
      <c r="AS224" s="94"/>
      <c r="AT224" s="96" t="str">
        <f>L_Loc</f>
        <v/>
      </c>
      <c r="AU224" s="97" t="str">
        <f>L_Loc</f>
        <v/>
      </c>
      <c r="AW224" s="98">
        <v>286</v>
      </c>
    </row>
    <row r="225" spans="1:49" s="98" customFormat="1" ht="17.25" x14ac:dyDescent="0.3">
      <c r="A225" s="74" t="str">
        <f>L_time</f>
        <v/>
      </c>
      <c r="B225" s="75" t="str">
        <f>L_TGca</f>
        <v/>
      </c>
      <c r="C225" s="76"/>
      <c r="D225" s="75" t="str">
        <f t="shared" si="31"/>
        <v/>
      </c>
      <c r="E225" s="77"/>
      <c r="F225" s="100"/>
      <c r="G225" s="79"/>
      <c r="H225" s="80"/>
      <c r="I225" s="79"/>
      <c r="J225" s="79"/>
      <c r="K225" s="79"/>
      <c r="L225" s="81"/>
      <c r="M225" s="79" t="str">
        <f>_Ngay</f>
        <v/>
      </c>
      <c r="N225" s="82"/>
      <c r="O225" s="83"/>
      <c r="P225" s="79"/>
      <c r="Q225" s="84">
        <f>L_SP</f>
        <v>0</v>
      </c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6"/>
      <c r="AD225" s="86"/>
      <c r="AE225" s="87" t="str">
        <f>L_cham</f>
        <v/>
      </c>
      <c r="AF225" s="87" t="str">
        <f>L_Nop</f>
        <v/>
      </c>
      <c r="AG225" s="88"/>
      <c r="AH225" s="89"/>
      <c r="AI225" s="89"/>
      <c r="AJ225" s="89"/>
      <c r="AK225" s="90"/>
      <c r="AL225" s="91" t="str">
        <f t="shared" si="35"/>
        <v/>
      </c>
      <c r="AM225" s="92" t="str">
        <f t="shared" si="32"/>
        <v/>
      </c>
      <c r="AN225" s="93" t="str">
        <f t="shared" si="33"/>
        <v/>
      </c>
      <c r="AO225" s="93" t="str">
        <f>L_luu1</f>
        <v/>
      </c>
      <c r="AP225" s="94" t="str">
        <f>L_luu2</f>
        <v/>
      </c>
      <c r="AQ225" s="95" t="str">
        <f>L_Luu3</f>
        <v/>
      </c>
      <c r="AR225" s="94"/>
      <c r="AS225" s="94"/>
      <c r="AT225" s="96" t="str">
        <f>L_Loc</f>
        <v/>
      </c>
      <c r="AU225" s="97" t="str">
        <f>L_Loc</f>
        <v/>
      </c>
      <c r="AW225" s="98">
        <v>286</v>
      </c>
    </row>
    <row r="226" spans="1:49" s="98" customFormat="1" ht="17.25" x14ac:dyDescent="0.3">
      <c r="A226" s="74" t="str">
        <f>L_time</f>
        <v/>
      </c>
      <c r="B226" s="75" t="str">
        <f>L_TGca</f>
        <v/>
      </c>
      <c r="C226" s="76"/>
      <c r="D226" s="75" t="str">
        <f t="shared" si="31"/>
        <v/>
      </c>
      <c r="E226" s="77"/>
      <c r="F226" s="100"/>
      <c r="G226" s="79"/>
      <c r="H226" s="80"/>
      <c r="I226" s="79"/>
      <c r="J226" s="79"/>
      <c r="K226" s="79"/>
      <c r="L226" s="81"/>
      <c r="M226" s="79" t="str">
        <f>_Ngay</f>
        <v/>
      </c>
      <c r="N226" s="82"/>
      <c r="O226" s="83"/>
      <c r="P226" s="79"/>
      <c r="Q226" s="84">
        <f>L_SP</f>
        <v>0</v>
      </c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6"/>
      <c r="AD226" s="86"/>
      <c r="AE226" s="87" t="str">
        <f>L_cham</f>
        <v/>
      </c>
      <c r="AF226" s="87" t="str">
        <f>L_Nop</f>
        <v/>
      </c>
      <c r="AG226" s="88"/>
      <c r="AH226" s="89"/>
      <c r="AI226" s="89"/>
      <c r="AJ226" s="89"/>
      <c r="AK226" s="90"/>
      <c r="AL226" s="91" t="str">
        <f t="shared" si="35"/>
        <v/>
      </c>
      <c r="AM226" s="92" t="str">
        <f t="shared" si="32"/>
        <v/>
      </c>
      <c r="AN226" s="93" t="str">
        <f t="shared" si="33"/>
        <v/>
      </c>
      <c r="AO226" s="93" t="str">
        <f>L_luu1</f>
        <v/>
      </c>
      <c r="AP226" s="94" t="str">
        <f>L_luu2</f>
        <v/>
      </c>
      <c r="AQ226" s="95" t="str">
        <f>L_Luu3</f>
        <v/>
      </c>
      <c r="AR226" s="94"/>
      <c r="AS226" s="94"/>
      <c r="AT226" s="96" t="str">
        <f>L_Loc</f>
        <v/>
      </c>
      <c r="AU226" s="97" t="str">
        <f>L_Loc</f>
        <v/>
      </c>
      <c r="AW226" s="98">
        <v>286</v>
      </c>
    </row>
    <row r="227" spans="1:49" s="98" customFormat="1" ht="17.25" x14ac:dyDescent="0.3">
      <c r="A227" s="74" t="str">
        <f>L_time</f>
        <v/>
      </c>
      <c r="B227" s="75" t="str">
        <f>L_TGca</f>
        <v/>
      </c>
      <c r="C227" s="76"/>
      <c r="D227" s="75" t="str">
        <f t="shared" si="31"/>
        <v/>
      </c>
      <c r="E227" s="77"/>
      <c r="F227" s="100"/>
      <c r="G227" s="79"/>
      <c r="H227" s="80"/>
      <c r="I227" s="79"/>
      <c r="J227" s="79"/>
      <c r="K227" s="79"/>
      <c r="L227" s="81"/>
      <c r="M227" s="79" t="str">
        <f>_Ngay</f>
        <v/>
      </c>
      <c r="N227" s="82"/>
      <c r="O227" s="83"/>
      <c r="P227" s="79"/>
      <c r="Q227" s="84">
        <f>L_SP</f>
        <v>0</v>
      </c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6"/>
      <c r="AD227" s="86"/>
      <c r="AE227" s="87" t="str">
        <f>L_cham</f>
        <v/>
      </c>
      <c r="AF227" s="87" t="str">
        <f>L_Nop</f>
        <v/>
      </c>
      <c r="AG227" s="88"/>
      <c r="AH227" s="89"/>
      <c r="AI227" s="89"/>
      <c r="AJ227" s="89"/>
      <c r="AK227" s="90"/>
      <c r="AL227" s="91" t="str">
        <f t="shared" si="35"/>
        <v/>
      </c>
      <c r="AM227" s="92" t="str">
        <f t="shared" si="32"/>
        <v/>
      </c>
      <c r="AN227" s="93" t="str">
        <f t="shared" si="33"/>
        <v/>
      </c>
      <c r="AO227" s="93" t="str">
        <f>L_luu1</f>
        <v/>
      </c>
      <c r="AP227" s="94" t="str">
        <f>L_luu2</f>
        <v/>
      </c>
      <c r="AQ227" s="95" t="str">
        <f>L_Luu3</f>
        <v/>
      </c>
      <c r="AR227" s="94"/>
      <c r="AS227" s="94"/>
      <c r="AT227" s="96" t="str">
        <f>L_Loc</f>
        <v/>
      </c>
      <c r="AU227" s="97" t="str">
        <f>L_Loc</f>
        <v/>
      </c>
      <c r="AW227" s="98">
        <v>286</v>
      </c>
    </row>
    <row r="228" spans="1:49" s="98" customFormat="1" ht="17.25" x14ac:dyDescent="0.3">
      <c r="A228" s="74" t="str">
        <f>L_time</f>
        <v/>
      </c>
      <c r="B228" s="75" t="str">
        <f>L_TGca</f>
        <v/>
      </c>
      <c r="C228" s="76"/>
      <c r="D228" s="75" t="str">
        <f t="shared" si="31"/>
        <v/>
      </c>
      <c r="E228" s="77"/>
      <c r="F228" s="100"/>
      <c r="G228" s="79"/>
      <c r="H228" s="80"/>
      <c r="I228" s="79"/>
      <c r="J228" s="79"/>
      <c r="K228" s="79"/>
      <c r="L228" s="81"/>
      <c r="M228" s="79" t="str">
        <f>_Ngay</f>
        <v/>
      </c>
      <c r="N228" s="82"/>
      <c r="O228" s="83"/>
      <c r="P228" s="79"/>
      <c r="Q228" s="84">
        <f>L_SP</f>
        <v>0</v>
      </c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6"/>
      <c r="AD228" s="86"/>
      <c r="AE228" s="87" t="str">
        <f>L_cham</f>
        <v/>
      </c>
      <c r="AF228" s="87" t="str">
        <f>L_Nop</f>
        <v/>
      </c>
      <c r="AG228" s="88"/>
      <c r="AH228" s="89"/>
      <c r="AI228" s="89"/>
      <c r="AJ228" s="89"/>
      <c r="AK228" s="90"/>
      <c r="AL228" s="91" t="str">
        <f t="shared" si="35"/>
        <v/>
      </c>
      <c r="AM228" s="92" t="str">
        <f t="shared" si="32"/>
        <v/>
      </c>
      <c r="AN228" s="93" t="str">
        <f t="shared" si="33"/>
        <v/>
      </c>
      <c r="AO228" s="93" t="str">
        <f>L_luu1</f>
        <v/>
      </c>
      <c r="AP228" s="94" t="str">
        <f>L_luu2</f>
        <v/>
      </c>
      <c r="AQ228" s="95" t="str">
        <f>L_Luu3</f>
        <v/>
      </c>
      <c r="AR228" s="94"/>
      <c r="AS228" s="94"/>
      <c r="AT228" s="96" t="str">
        <f>L_Loc</f>
        <v/>
      </c>
      <c r="AU228" s="97" t="str">
        <f>L_Loc</f>
        <v/>
      </c>
      <c r="AW228" s="98">
        <v>286</v>
      </c>
    </row>
    <row r="229" spans="1:49" s="98" customFormat="1" ht="17.25" x14ac:dyDescent="0.3">
      <c r="A229" s="74" t="str">
        <f>L_time</f>
        <v/>
      </c>
      <c r="B229" s="75" t="str">
        <f>L_TGca</f>
        <v/>
      </c>
      <c r="C229" s="76"/>
      <c r="D229" s="75" t="str">
        <f t="shared" si="31"/>
        <v/>
      </c>
      <c r="E229" s="77"/>
      <c r="F229" s="100"/>
      <c r="G229" s="79"/>
      <c r="H229" s="80"/>
      <c r="I229" s="79"/>
      <c r="J229" s="79"/>
      <c r="K229" s="79"/>
      <c r="L229" s="81"/>
      <c r="M229" s="79" t="str">
        <f>_Ngay</f>
        <v/>
      </c>
      <c r="N229" s="82"/>
      <c r="O229" s="83"/>
      <c r="P229" s="79"/>
      <c r="Q229" s="84">
        <f>L_SP</f>
        <v>0</v>
      </c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6"/>
      <c r="AD229" s="86"/>
      <c r="AE229" s="87" t="str">
        <f>L_cham</f>
        <v/>
      </c>
      <c r="AF229" s="87" t="str">
        <f>L_Nop</f>
        <v/>
      </c>
      <c r="AG229" s="88"/>
      <c r="AH229" s="89"/>
      <c r="AI229" s="89"/>
      <c r="AJ229" s="89"/>
      <c r="AK229" s="90"/>
      <c r="AL229" s="91" t="str">
        <f t="shared" si="35"/>
        <v/>
      </c>
      <c r="AM229" s="92" t="str">
        <f t="shared" si="32"/>
        <v/>
      </c>
      <c r="AN229" s="93" t="str">
        <f t="shared" si="33"/>
        <v/>
      </c>
      <c r="AO229" s="93" t="str">
        <f>L_luu1</f>
        <v/>
      </c>
      <c r="AP229" s="94" t="str">
        <f>L_luu2</f>
        <v/>
      </c>
      <c r="AQ229" s="95" t="str">
        <f>L_Luu3</f>
        <v/>
      </c>
      <c r="AR229" s="94"/>
      <c r="AS229" s="94"/>
      <c r="AT229" s="96" t="str">
        <f>L_Loc</f>
        <v/>
      </c>
      <c r="AU229" s="97" t="str">
        <f>L_Loc</f>
        <v/>
      </c>
      <c r="AW229" s="98">
        <v>286</v>
      </c>
    </row>
    <row r="230" spans="1:49" s="98" customFormat="1" ht="17.25" x14ac:dyDescent="0.3">
      <c r="A230" s="74" t="str">
        <f>L_time</f>
        <v/>
      </c>
      <c r="B230" s="75" t="str">
        <f>L_TGca</f>
        <v/>
      </c>
      <c r="C230" s="76"/>
      <c r="D230" s="75" t="str">
        <f t="shared" si="31"/>
        <v/>
      </c>
      <c r="E230" s="77"/>
      <c r="F230" s="100"/>
      <c r="G230" s="79"/>
      <c r="H230" s="80"/>
      <c r="I230" s="79"/>
      <c r="J230" s="79"/>
      <c r="K230" s="79"/>
      <c r="L230" s="81"/>
      <c r="M230" s="79" t="str">
        <f>_Ngay</f>
        <v/>
      </c>
      <c r="N230" s="82"/>
      <c r="O230" s="83"/>
      <c r="P230" s="79"/>
      <c r="Q230" s="84">
        <f>L_SP</f>
        <v>0</v>
      </c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6"/>
      <c r="AD230" s="86"/>
      <c r="AE230" s="87" t="str">
        <f>L_cham</f>
        <v/>
      </c>
      <c r="AF230" s="87" t="str">
        <f>L_Nop</f>
        <v/>
      </c>
      <c r="AG230" s="88"/>
      <c r="AH230" s="89"/>
      <c r="AI230" s="89"/>
      <c r="AJ230" s="89"/>
      <c r="AK230" s="90"/>
      <c r="AL230" s="91" t="str">
        <f t="shared" si="35"/>
        <v/>
      </c>
      <c r="AM230" s="92" t="str">
        <f t="shared" si="32"/>
        <v/>
      </c>
      <c r="AN230" s="93" t="str">
        <f t="shared" si="33"/>
        <v/>
      </c>
      <c r="AO230" s="93" t="str">
        <f>L_luu1</f>
        <v/>
      </c>
      <c r="AP230" s="94" t="str">
        <f>L_luu2</f>
        <v/>
      </c>
      <c r="AQ230" s="95" t="str">
        <f>L_Luu3</f>
        <v/>
      </c>
      <c r="AR230" s="94"/>
      <c r="AS230" s="94"/>
      <c r="AT230" s="96" t="str">
        <f>L_Loc</f>
        <v/>
      </c>
      <c r="AU230" s="97" t="str">
        <f>L_Loc</f>
        <v/>
      </c>
      <c r="AW230" s="98">
        <v>286</v>
      </c>
    </row>
  </sheetData>
  <autoFilter ref="A10:AX230" xr:uid="{00000000-0001-0000-0600-000000000000}"/>
  <sortState ref="A11:AY174">
    <sortCondition ref="L11:L174"/>
  </sortState>
  <mergeCells count="26">
    <mergeCell ref="L8:L9"/>
    <mergeCell ref="M2:O2"/>
    <mergeCell ref="M3:O3"/>
    <mergeCell ref="AL3:AL7"/>
    <mergeCell ref="C5:C9"/>
    <mergeCell ref="E5:H5"/>
    <mergeCell ref="I5:AH5"/>
    <mergeCell ref="E6:H6"/>
    <mergeCell ref="I6:AH6"/>
    <mergeCell ref="E8:E9"/>
    <mergeCell ref="F8:F9"/>
    <mergeCell ref="G8:G9"/>
    <mergeCell ref="H8:H9"/>
    <mergeCell ref="I8:I9"/>
    <mergeCell ref="J8:J9"/>
    <mergeCell ref="K8:K9"/>
    <mergeCell ref="AD8:AD9"/>
    <mergeCell ref="AE8:AF8"/>
    <mergeCell ref="AG8:AG9"/>
    <mergeCell ref="AO8:AQ8"/>
    <mergeCell ref="M8:M9"/>
    <mergeCell ref="N8:N9"/>
    <mergeCell ref="O8:O9"/>
    <mergeCell ref="P8:P9"/>
    <mergeCell ref="Q8:Q9"/>
    <mergeCell ref="R8:AC8"/>
  </mergeCells>
  <conditionalFormatting sqref="N32:N34 N11:N25 N36:N45">
    <cfRule type="cellIs" dxfId="163" priority="185" operator="equal">
      <formula>4</formula>
    </cfRule>
    <cfRule type="cellIs" dxfId="162" priority="186" operator="equal">
      <formula>3</formula>
    </cfRule>
    <cfRule type="cellIs" dxfId="161" priority="187" operator="equal">
      <formula>2</formula>
    </cfRule>
    <cfRule type="cellIs" dxfId="160" priority="188" operator="equal">
      <formula>1</formula>
    </cfRule>
  </conditionalFormatting>
  <conditionalFormatting sqref="K12 O12 C14 K14 O14 O16:O17 C16:C20 O23 C26:C31 O33 C33 Q33 O39:O40 C39:C40 C42 O42:O44 C44:C45 Q42:Q46 O46 O48 C48 Q36:Q40 C36:C37 O36:O37 O19:O21 Q11:Q31 P11:P34 P36:P48">
    <cfRule type="cellIs" dxfId="159" priority="184" operator="equal">
      <formula>0</formula>
    </cfRule>
  </conditionalFormatting>
  <conditionalFormatting sqref="L25:L26 L11:L20">
    <cfRule type="containsBlanks" dxfId="158" priority="183">
      <formula>LEN(TRIM(L11))=0</formula>
    </cfRule>
  </conditionalFormatting>
  <conditionalFormatting sqref="R23:AC23 R46:X46 R12:W12 R14:AC14 R21:AC21 R29:AC30 R43:X44 AD12:AD34 R15:R20 AD89:AD230 Y12:AC12 R31:R34 S16:AC20 R26:X26 Y24:AC26 Y42:AC46 Y11:AD11 Y48:AC49 R81:X87 R89:X89 R50:AC80 Y81:AC89 R36:AC38 AD36:AD87 R90:AC230">
    <cfRule type="expression" dxfId="157" priority="180">
      <formula>$AN11&lt;0</formula>
    </cfRule>
  </conditionalFormatting>
  <conditionalFormatting sqref="J16 J44 J18:J21">
    <cfRule type="cellIs" dxfId="156" priority="179" operator="equal">
      <formula>"TN"</formula>
    </cfRule>
    <cfRule type="cellIs" dxfId="155" priority="181" operator="equal">
      <formula>"VĐ"</formula>
    </cfRule>
    <cfRule type="cellIs" dxfId="154" priority="182" operator="equal">
      <formula>"TH"</formula>
    </cfRule>
  </conditionalFormatting>
  <conditionalFormatting sqref="C12 C21">
    <cfRule type="cellIs" dxfId="153" priority="178" operator="equal">
      <formula>0</formula>
    </cfRule>
  </conditionalFormatting>
  <conditionalFormatting sqref="O18 O24:O29">
    <cfRule type="cellIs" dxfId="152" priority="176" operator="equal">
      <formula>0</formula>
    </cfRule>
  </conditionalFormatting>
  <conditionalFormatting sqref="O15">
    <cfRule type="cellIs" dxfId="151" priority="175" operator="equal">
      <formula>0</formula>
    </cfRule>
  </conditionalFormatting>
  <conditionalFormatting sqref="S15:AC15">
    <cfRule type="expression" dxfId="150" priority="174">
      <formula>$AN15&lt;0</formula>
    </cfRule>
  </conditionalFormatting>
  <conditionalFormatting sqref="C15">
    <cfRule type="cellIs" dxfId="149" priority="173" operator="equal">
      <formula>0</formula>
    </cfRule>
  </conditionalFormatting>
  <conditionalFormatting sqref="O22">
    <cfRule type="cellIs" dxfId="148" priority="172" operator="equal">
      <formula>0</formula>
    </cfRule>
  </conditionalFormatting>
  <conditionalFormatting sqref="R22:AC22">
    <cfRule type="expression" dxfId="147" priority="169">
      <formula>$AN22&lt;0</formula>
    </cfRule>
  </conditionalFormatting>
  <conditionalFormatting sqref="J22">
    <cfRule type="cellIs" dxfId="146" priority="168" operator="equal">
      <formula>"TN"</formula>
    </cfRule>
    <cfRule type="cellIs" dxfId="145" priority="170" operator="equal">
      <formula>"VĐ"</formula>
    </cfRule>
    <cfRule type="cellIs" dxfId="144" priority="171" operator="equal">
      <formula>"TH"</formula>
    </cfRule>
  </conditionalFormatting>
  <conditionalFormatting sqref="C22">
    <cfRule type="cellIs" dxfId="143" priority="167" operator="equal">
      <formula>0</formula>
    </cfRule>
  </conditionalFormatting>
  <conditionalFormatting sqref="J23">
    <cfRule type="cellIs" dxfId="142" priority="164" operator="equal">
      <formula>"TN"</formula>
    </cfRule>
    <cfRule type="cellIs" dxfId="141" priority="165" operator="equal">
      <formula>"VĐ"</formula>
    </cfRule>
    <cfRule type="cellIs" dxfId="140" priority="166" operator="equal">
      <formula>"TH"</formula>
    </cfRule>
  </conditionalFormatting>
  <conditionalFormatting sqref="C23">
    <cfRule type="cellIs" dxfId="139" priority="163" operator="equal">
      <formula>0</formula>
    </cfRule>
  </conditionalFormatting>
  <conditionalFormatting sqref="R27:AC28">
    <cfRule type="expression" dxfId="138" priority="160">
      <formula>$AN27&lt;0</formula>
    </cfRule>
  </conditionalFormatting>
  <conditionalFormatting sqref="J26:J28">
    <cfRule type="cellIs" dxfId="137" priority="159" operator="equal">
      <formula>"TN"</formula>
    </cfRule>
    <cfRule type="cellIs" dxfId="136" priority="161" operator="equal">
      <formula>"VĐ"</formula>
    </cfRule>
    <cfRule type="cellIs" dxfId="135" priority="162" operator="equal">
      <formula>"TH"</formula>
    </cfRule>
  </conditionalFormatting>
  <conditionalFormatting sqref="R24:X25">
    <cfRule type="expression" dxfId="134" priority="156">
      <formula>$AN24&lt;0</formula>
    </cfRule>
  </conditionalFormatting>
  <conditionalFormatting sqref="J25">
    <cfRule type="cellIs" dxfId="133" priority="155" operator="equal">
      <formula>"TN"</formula>
    </cfRule>
    <cfRule type="cellIs" dxfId="132" priority="157" operator="equal">
      <formula>"VĐ"</formula>
    </cfRule>
    <cfRule type="cellIs" dxfId="131" priority="158" operator="equal">
      <formula>"TH"</formula>
    </cfRule>
  </conditionalFormatting>
  <conditionalFormatting sqref="C24:C25">
    <cfRule type="cellIs" dxfId="130" priority="154" operator="equal">
      <formula>0</formula>
    </cfRule>
  </conditionalFormatting>
  <conditionalFormatting sqref="O30">
    <cfRule type="cellIs" dxfId="129" priority="153" operator="equal">
      <formula>0</formula>
    </cfRule>
  </conditionalFormatting>
  <conditionalFormatting sqref="J29:J34 J36:J41">
    <cfRule type="cellIs" dxfId="128" priority="150" operator="equal">
      <formula>"TN"</formula>
    </cfRule>
    <cfRule type="cellIs" dxfId="127" priority="151" operator="equal">
      <formula>"VĐ"</formula>
    </cfRule>
    <cfRule type="cellIs" dxfId="126" priority="152" operator="equal">
      <formula>"TH"</formula>
    </cfRule>
  </conditionalFormatting>
  <conditionalFormatting sqref="O31">
    <cfRule type="cellIs" dxfId="125" priority="149" operator="equal">
      <formula>0</formula>
    </cfRule>
  </conditionalFormatting>
  <conditionalFormatting sqref="S31:AC31">
    <cfRule type="expression" dxfId="124" priority="146">
      <formula>$AN31&lt;0</formula>
    </cfRule>
  </conditionalFormatting>
  <conditionalFormatting sqref="Q32 O32">
    <cfRule type="cellIs" dxfId="123" priority="144" operator="equal">
      <formula>0</formula>
    </cfRule>
  </conditionalFormatting>
  <conditionalFormatting sqref="S32:AC32">
    <cfRule type="expression" dxfId="122" priority="141">
      <formula>$AN32&lt;0</formula>
    </cfRule>
  </conditionalFormatting>
  <conditionalFormatting sqref="C32">
    <cfRule type="cellIs" dxfId="121" priority="139" operator="equal">
      <formula>0</formula>
    </cfRule>
  </conditionalFormatting>
  <conditionalFormatting sqref="S33:AC33">
    <cfRule type="expression" dxfId="120" priority="136">
      <formula>$AN33&lt;0</formula>
    </cfRule>
  </conditionalFormatting>
  <conditionalFormatting sqref="O38">
    <cfRule type="cellIs" dxfId="119" priority="134" operator="equal">
      <formula>0</formula>
    </cfRule>
  </conditionalFormatting>
  <conditionalFormatting sqref="J43">
    <cfRule type="cellIs" dxfId="118" priority="115" operator="equal">
      <formula>"TN"</formula>
    </cfRule>
    <cfRule type="cellIs" dxfId="117" priority="116" operator="equal">
      <formula>"VĐ"</formula>
    </cfRule>
    <cfRule type="cellIs" dxfId="116" priority="117" operator="equal">
      <formula>"TH"</formula>
    </cfRule>
  </conditionalFormatting>
  <conditionalFormatting sqref="C38">
    <cfRule type="cellIs" dxfId="115" priority="130" operator="equal">
      <formula>0</formula>
    </cfRule>
  </conditionalFormatting>
  <conditionalFormatting sqref="R40:AC40">
    <cfRule type="expression" dxfId="114" priority="127">
      <formula>$AN40&lt;0</formula>
    </cfRule>
  </conditionalFormatting>
  <conditionalFormatting sqref="R39:AC39">
    <cfRule type="expression" dxfId="113" priority="123">
      <formula>$AN39&lt;0</formula>
    </cfRule>
  </conditionalFormatting>
  <conditionalFormatting sqref="R42:X42">
    <cfRule type="expression" dxfId="112" priority="119">
      <formula>$AN42&lt;0</formula>
    </cfRule>
  </conditionalFormatting>
  <conditionalFormatting sqref="J42">
    <cfRule type="cellIs" dxfId="111" priority="118" operator="equal">
      <formula>"TN"</formula>
    </cfRule>
    <cfRule type="cellIs" dxfId="110" priority="120" operator="equal">
      <formula>"VĐ"</formula>
    </cfRule>
    <cfRule type="cellIs" dxfId="109" priority="121" operator="equal">
      <formula>"TH"</formula>
    </cfRule>
  </conditionalFormatting>
  <conditionalFormatting sqref="C43">
    <cfRule type="cellIs" dxfId="108" priority="114" operator="equal">
      <formula>0</formula>
    </cfRule>
  </conditionalFormatting>
  <conditionalFormatting sqref="O45">
    <cfRule type="cellIs" dxfId="107" priority="113" operator="equal">
      <formula>0</formula>
    </cfRule>
  </conditionalFormatting>
  <conditionalFormatting sqref="R45:X45">
    <cfRule type="expression" dxfId="106" priority="110">
      <formula>$AN45&lt;0</formula>
    </cfRule>
  </conditionalFormatting>
  <conditionalFormatting sqref="J45">
    <cfRule type="cellIs" dxfId="105" priority="109" operator="equal">
      <formula>"TN"</formula>
    </cfRule>
    <cfRule type="cellIs" dxfId="104" priority="111" operator="equal">
      <formula>"VĐ"</formula>
    </cfRule>
    <cfRule type="cellIs" dxfId="103" priority="112" operator="equal">
      <formula>"TH"</formula>
    </cfRule>
  </conditionalFormatting>
  <conditionalFormatting sqref="N44:N48">
    <cfRule type="cellIs" dxfId="102" priority="105" operator="equal">
      <formula>4</formula>
    </cfRule>
    <cfRule type="cellIs" dxfId="101" priority="106" operator="equal">
      <formula>3</formula>
    </cfRule>
    <cfRule type="cellIs" dxfId="100" priority="107" operator="equal">
      <formula>2</formula>
    </cfRule>
    <cfRule type="cellIs" dxfId="99" priority="108" operator="equal">
      <formula>1</formula>
    </cfRule>
  </conditionalFormatting>
  <conditionalFormatting sqref="O41 Q41">
    <cfRule type="cellIs" dxfId="98" priority="104" operator="equal">
      <formula>0</formula>
    </cfRule>
  </conditionalFormatting>
  <conditionalFormatting sqref="R41:AC41">
    <cfRule type="expression" dxfId="97" priority="103">
      <formula>$AN41&lt;0</formula>
    </cfRule>
  </conditionalFormatting>
  <conditionalFormatting sqref="J46">
    <cfRule type="cellIs" dxfId="96" priority="97" operator="equal">
      <formula>"TN"</formula>
    </cfRule>
    <cfRule type="cellIs" dxfId="95" priority="98" operator="equal">
      <formula>"VĐ"</formula>
    </cfRule>
    <cfRule type="cellIs" dxfId="94" priority="99" operator="equal">
      <formula>"TH"</formula>
    </cfRule>
  </conditionalFormatting>
  <conditionalFormatting sqref="C46">
    <cfRule type="cellIs" dxfId="93" priority="96" operator="equal">
      <formula>0</formula>
    </cfRule>
  </conditionalFormatting>
  <conditionalFormatting sqref="R48:X48">
    <cfRule type="expression" dxfId="92" priority="93">
      <formula>$AN48&lt;0</formula>
    </cfRule>
  </conditionalFormatting>
  <conditionalFormatting sqref="J48">
    <cfRule type="cellIs" dxfId="91" priority="92" operator="equal">
      <formula>"TN"</formula>
    </cfRule>
    <cfRule type="cellIs" dxfId="90" priority="94" operator="equal">
      <formula>"VĐ"</formula>
    </cfRule>
    <cfRule type="cellIs" dxfId="89" priority="95" operator="equal">
      <formula>"TH"</formula>
    </cfRule>
  </conditionalFormatting>
  <conditionalFormatting sqref="O47 Q47:Q48">
    <cfRule type="cellIs" dxfId="88" priority="91" operator="equal">
      <formula>0</formula>
    </cfRule>
  </conditionalFormatting>
  <conditionalFormatting sqref="R47:AC47">
    <cfRule type="expression" dxfId="87" priority="90">
      <formula>$AN47&lt;0</formula>
    </cfRule>
  </conditionalFormatting>
  <conditionalFormatting sqref="J47">
    <cfRule type="cellIs" dxfId="86" priority="87" operator="equal">
      <formula>"TN"</formula>
    </cfRule>
    <cfRule type="cellIs" dxfId="85" priority="88" operator="equal">
      <formula>"VĐ"</formula>
    </cfRule>
    <cfRule type="cellIs" dxfId="84" priority="89" operator="equal">
      <formula>"TH"</formula>
    </cfRule>
  </conditionalFormatting>
  <conditionalFormatting sqref="K13 C13 O13">
    <cfRule type="cellIs" dxfId="83" priority="86" operator="equal">
      <formula>0</formula>
    </cfRule>
  </conditionalFormatting>
  <conditionalFormatting sqref="R13:AC13">
    <cfRule type="expression" dxfId="82" priority="85">
      <formula>$AN13&lt;0</formula>
    </cfRule>
  </conditionalFormatting>
  <conditionalFormatting sqref="K11 O11 O13 O15 O17 O19 O21 O23 O25 O27 O29 O31 O33 O36 O38 O40 O42 O44 O46 O48">
    <cfRule type="cellIs" dxfId="81" priority="84" operator="equal">
      <formula>0</formula>
    </cfRule>
  </conditionalFormatting>
  <conditionalFormatting sqref="R11:W11">
    <cfRule type="expression" dxfId="80" priority="83">
      <formula>$AN11&lt;0</formula>
    </cfRule>
  </conditionalFormatting>
  <conditionalFormatting sqref="C11">
    <cfRule type="cellIs" dxfId="79" priority="82" operator="equal">
      <formula>0</formula>
    </cfRule>
  </conditionalFormatting>
  <conditionalFormatting sqref="J11:J14">
    <cfRule type="cellIs" dxfId="78" priority="78" operator="equal">
      <formula>"VĐ"</formula>
    </cfRule>
    <cfRule type="cellIs" dxfId="77" priority="79" operator="equal">
      <formula>"TH"</formula>
    </cfRule>
  </conditionalFormatting>
  <conditionalFormatting sqref="J11:J14">
    <cfRule type="cellIs" dxfId="76" priority="77" operator="equal">
      <formula>"TN"</formula>
    </cfRule>
    <cfRule type="cellIs" dxfId="75" priority="80" operator="equal">
      <formula>"VĐ"</formula>
    </cfRule>
    <cfRule type="cellIs" dxfId="74" priority="81" operator="equal">
      <formula>"TH"</formula>
    </cfRule>
  </conditionalFormatting>
  <conditionalFormatting sqref="C34 O34 Q34">
    <cfRule type="cellIs" dxfId="73" priority="76" operator="equal">
      <formula>0</formula>
    </cfRule>
  </conditionalFormatting>
  <conditionalFormatting sqref="S34:AC34">
    <cfRule type="expression" dxfId="72" priority="73">
      <formula>$AN34&lt;0</formula>
    </cfRule>
  </conditionalFormatting>
  <conditionalFormatting sqref="J24">
    <cfRule type="cellIs" dxfId="71" priority="69" operator="equal">
      <formula>"TN"</formula>
    </cfRule>
    <cfRule type="cellIs" dxfId="70" priority="70" operator="equal">
      <formula>"VĐ"</formula>
    </cfRule>
    <cfRule type="cellIs" dxfId="69" priority="71" operator="equal">
      <formula>"TH"</formula>
    </cfRule>
  </conditionalFormatting>
  <conditionalFormatting sqref="L21:L26">
    <cfRule type="containsBlanks" dxfId="68" priority="68">
      <formula>LEN(TRIM(L21))=0</formula>
    </cfRule>
  </conditionalFormatting>
  <conditionalFormatting sqref="J17">
    <cfRule type="cellIs" dxfId="67" priority="64" operator="equal">
      <formula>"VĐ"</formula>
    </cfRule>
    <cfRule type="cellIs" dxfId="66" priority="65" operator="equal">
      <formula>"TH"</formula>
    </cfRule>
  </conditionalFormatting>
  <conditionalFormatting sqref="J17">
    <cfRule type="cellIs" dxfId="65" priority="63" operator="equal">
      <formula>"TN"</formula>
    </cfRule>
    <cfRule type="cellIs" dxfId="64" priority="66" operator="equal">
      <formula>"VĐ"</formula>
    </cfRule>
    <cfRule type="cellIs" dxfId="63" priority="67" operator="equal">
      <formula>"TH"</formula>
    </cfRule>
  </conditionalFormatting>
  <conditionalFormatting sqref="L27:L34 L36:L39">
    <cfRule type="containsBlanks" dxfId="62" priority="62">
      <formula>LEN(TRIM(L27))=0</formula>
    </cfRule>
  </conditionalFormatting>
  <conditionalFormatting sqref="L34 L36">
    <cfRule type="containsBlanks" dxfId="61" priority="61">
      <formula>LEN(TRIM(L34))=0</formula>
    </cfRule>
  </conditionalFormatting>
  <conditionalFormatting sqref="L37:L39">
    <cfRule type="containsBlanks" dxfId="60" priority="60">
      <formula>LEN(TRIM(L37))=0</formula>
    </cfRule>
  </conditionalFormatting>
  <conditionalFormatting sqref="L40">
    <cfRule type="containsBlanks" dxfId="59" priority="59">
      <formula>LEN(TRIM(L40))=0</formula>
    </cfRule>
  </conditionalFormatting>
  <conditionalFormatting sqref="L41">
    <cfRule type="containsBlanks" dxfId="58" priority="58">
      <formula>LEN(TRIM(L41))=0</formula>
    </cfRule>
  </conditionalFormatting>
  <conditionalFormatting sqref="N26:N31">
    <cfRule type="cellIs" dxfId="57" priority="54" operator="equal">
      <formula>4</formula>
    </cfRule>
    <cfRule type="cellIs" dxfId="56" priority="55" operator="equal">
      <formula>3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N46:N47">
    <cfRule type="cellIs" dxfId="53" priority="49" operator="equal">
      <formula>4</formula>
    </cfRule>
    <cfRule type="cellIs" dxfId="52" priority="50" operator="equal">
      <formula>3</formula>
    </cfRule>
    <cfRule type="cellIs" dxfId="51" priority="51" operator="equal">
      <formula>2</formula>
    </cfRule>
    <cfRule type="cellIs" dxfId="50" priority="52" operator="equal">
      <formula>1</formula>
    </cfRule>
  </conditionalFormatting>
  <conditionalFormatting sqref="O49:P87 C49:C87 C89:C230 O89:P230">
    <cfRule type="cellIs" dxfId="49" priority="48" operator="equal">
      <formula>0</formula>
    </cfRule>
  </conditionalFormatting>
  <conditionalFormatting sqref="N49:N87 N89:N230">
    <cfRule type="cellIs" dxfId="48" priority="43" operator="equal">
      <formula>4</formula>
    </cfRule>
    <cfRule type="cellIs" dxfId="47" priority="44" operator="equal">
      <formula>3</formula>
    </cfRule>
    <cfRule type="cellIs" dxfId="46" priority="45" operator="equal">
      <formula>2</formula>
    </cfRule>
    <cfRule type="cellIs" dxfId="45" priority="46" operator="equal">
      <formula>1</formula>
    </cfRule>
  </conditionalFormatting>
  <conditionalFormatting sqref="R49:X49">
    <cfRule type="expression" dxfId="44" priority="40">
      <formula>$AN49&lt;0</formula>
    </cfRule>
  </conditionalFormatting>
  <conditionalFormatting sqref="J49:J87 J89:J230">
    <cfRule type="cellIs" dxfId="43" priority="39" operator="equal">
      <formula>"TN"</formula>
    </cfRule>
    <cfRule type="cellIs" dxfId="42" priority="41" operator="equal">
      <formula>"VĐ"</formula>
    </cfRule>
    <cfRule type="cellIs" dxfId="41" priority="42" operator="equal">
      <formula>"TH"</formula>
    </cfRule>
  </conditionalFormatting>
  <conditionalFormatting sqref="Q49:Q87 Q89:Q230">
    <cfRule type="cellIs" dxfId="40" priority="38" operator="equal">
      <formula>0</formula>
    </cfRule>
  </conditionalFormatting>
  <conditionalFormatting sqref="O49:O87 O89:O230">
    <cfRule type="cellIs" dxfId="39" priority="37" operator="equal">
      <formula>0</formula>
    </cfRule>
  </conditionalFormatting>
  <conditionalFormatting sqref="L53:L87 L89:L230">
    <cfRule type="containsBlanks" dxfId="38" priority="36">
      <formula>LEN(TRIM(L53))=0</formula>
    </cfRule>
  </conditionalFormatting>
  <conditionalFormatting sqref="J15">
    <cfRule type="cellIs" dxfId="37" priority="32" operator="equal">
      <formula>"VĐ"</formula>
    </cfRule>
    <cfRule type="cellIs" dxfId="36" priority="33" operator="equal">
      <formula>"TH"</formula>
    </cfRule>
  </conditionalFormatting>
  <conditionalFormatting sqref="J15">
    <cfRule type="cellIs" dxfId="35" priority="31" operator="equal">
      <formula>"TN"</formula>
    </cfRule>
    <cfRule type="cellIs" dxfId="34" priority="34" operator="equal">
      <formula>"VĐ"</formula>
    </cfRule>
    <cfRule type="cellIs" dxfId="33" priority="35" operator="equal">
      <formula>"TH"</formula>
    </cfRule>
  </conditionalFormatting>
  <conditionalFormatting sqref="L42:L52">
    <cfRule type="containsBlanks" dxfId="32" priority="30">
      <formula>LEN(TRIM(L42))=0</formula>
    </cfRule>
  </conditionalFormatting>
  <conditionalFormatting sqref="AD88">
    <cfRule type="expression" dxfId="31" priority="29">
      <formula>$AN88&lt;0</formula>
    </cfRule>
  </conditionalFormatting>
  <conditionalFormatting sqref="C88 O88:P88">
    <cfRule type="cellIs" dxfId="30" priority="28" operator="equal">
      <formula>0</formula>
    </cfRule>
  </conditionalFormatting>
  <conditionalFormatting sqref="N88">
    <cfRule type="cellIs" dxfId="29" priority="23" operator="equal">
      <formula>4</formula>
    </cfRule>
    <cfRule type="cellIs" dxfId="28" priority="24" operator="equal">
      <formula>3</formula>
    </cfRule>
    <cfRule type="cellIs" dxfId="27" priority="25" operator="equal">
      <formula>2</formula>
    </cfRule>
    <cfRule type="cellIs" dxfId="26" priority="26" operator="equal">
      <formula>1</formula>
    </cfRule>
  </conditionalFormatting>
  <conditionalFormatting sqref="R88:X88">
    <cfRule type="expression" dxfId="25" priority="20">
      <formula>$AN88&lt;0</formula>
    </cfRule>
  </conditionalFormatting>
  <conditionalFormatting sqref="J88">
    <cfRule type="cellIs" dxfId="24" priority="19" operator="equal">
      <formula>"TN"</formula>
    </cfRule>
    <cfRule type="cellIs" dxfId="23" priority="21" operator="equal">
      <formula>"VĐ"</formula>
    </cfRule>
    <cfRule type="cellIs" dxfId="22" priority="22" operator="equal">
      <formula>"TH"</formula>
    </cfRule>
  </conditionalFormatting>
  <conditionalFormatting sqref="Q88">
    <cfRule type="cellIs" dxfId="21" priority="18" operator="equal">
      <formula>0</formula>
    </cfRule>
  </conditionalFormatting>
  <conditionalFormatting sqref="O88">
    <cfRule type="cellIs" dxfId="20" priority="17" operator="equal">
      <formula>0</formula>
    </cfRule>
  </conditionalFormatting>
  <conditionalFormatting sqref="L88">
    <cfRule type="containsBlanks" dxfId="19" priority="16">
      <formula>LEN(TRIM(L88))=0</formula>
    </cfRule>
  </conditionalFormatting>
  <conditionalFormatting sqref="X12">
    <cfRule type="expression" dxfId="18" priority="15">
      <formula>$AN12&lt;0</formula>
    </cfRule>
  </conditionalFormatting>
  <conditionalFormatting sqref="X11">
    <cfRule type="expression" dxfId="17" priority="14">
      <formula>$AN11&lt;0</formula>
    </cfRule>
  </conditionalFormatting>
  <conditionalFormatting sqref="N35">
    <cfRule type="cellIs" dxfId="16" priority="10" operator="equal">
      <formula>4</formula>
    </cfRule>
    <cfRule type="cellIs" dxfId="15" priority="11" operator="equal">
      <formula>3</formula>
    </cfRule>
    <cfRule type="cellIs" dxfId="14" priority="12" operator="equal">
      <formula>2</formula>
    </cfRule>
    <cfRule type="cellIs" dxfId="13" priority="13" operator="equal">
      <formula>1</formula>
    </cfRule>
  </conditionalFormatting>
  <conditionalFormatting sqref="C35 O35:Q35">
    <cfRule type="cellIs" dxfId="12" priority="9" operator="equal">
      <formula>0</formula>
    </cfRule>
  </conditionalFormatting>
  <conditionalFormatting sqref="R35:AD35">
    <cfRule type="expression" dxfId="11" priority="8">
      <formula>$AN35&lt;0</formula>
    </cfRule>
  </conditionalFormatting>
  <conditionalFormatting sqref="J35">
    <cfRule type="cellIs" dxfId="10" priority="4" operator="equal">
      <formula>"TN"</formula>
    </cfRule>
    <cfRule type="cellIs" dxfId="9" priority="5" operator="equal">
      <formula>"VĐ"</formula>
    </cfRule>
    <cfRule type="cellIs" dxfId="8" priority="6" operator="equal">
      <formula>"TH"</formula>
    </cfRule>
  </conditionalFormatting>
  <conditionalFormatting sqref="O35">
    <cfRule type="cellIs" dxfId="7" priority="3" operator="equal">
      <formula>0</formula>
    </cfRule>
  </conditionalFormatting>
  <conditionalFormatting sqref="L35">
    <cfRule type="containsBlanks" dxfId="6" priority="2">
      <formula>LEN(TRIM(L35))=0</formula>
    </cfRule>
  </conditionalFormatting>
  <conditionalFormatting sqref="L35">
    <cfRule type="containsBlanks" dxfId="5" priority="1">
      <formula>LEN(TRIM(L35))=0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colBreaks count="1" manualBreakCount="1">
    <brk id="34" min="4" max="227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7" id="{9B3E0B03-9D5B-4352-8E90-8CEF927D57D2}">
            <xm:f>COUNTIF('C:\Users\Administrator\Documents\BANG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N32:N34 N11:N25 N89:N230 N36:N48</xm:sqref>
        </x14:conditionalFormatting>
        <x14:conditionalFormatting xmlns:xm="http://schemas.microsoft.com/office/excel/2006/main">
          <x14:cfRule type="expression" priority="53" id="{9C40BF57-EEED-4313-AA1B-3C151F03B221}">
            <xm:f>COUNTIF('C:\Users\Administrator\Documents\BANG TONG HOP\[14.11.xlsx]NOTE'!#REF!,$N26)=0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N26:N31</xm:sqref>
        </x14:conditionalFormatting>
        <x14:conditionalFormatting xmlns:xm="http://schemas.microsoft.com/office/excel/2006/main">
          <x14:cfRule type="expression" priority="47" id="{0BFA553A-4696-4B58-9B65-585C56E71E89}">
            <xm:f>COUNTIF('C:\Users\Administrator\Documents\BANG TONG HOP\[14.11.xlsx]NOTE'!#REF!,$N49)=0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N49:N87</xm:sqref>
        </x14:conditionalFormatting>
        <x14:conditionalFormatting xmlns:xm="http://schemas.microsoft.com/office/excel/2006/main">
          <x14:cfRule type="expression" priority="27" id="{2BC8442A-507A-49C3-8D52-4ED10DF7F6F9}">
            <xm:f>COUNTIF('C:\Users\Administrator\Documents\BANG TONG HOP\[14.11.xlsx]NOTE'!#REF!,$N88)=0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N88</xm:sqref>
        </x14:conditionalFormatting>
        <x14:conditionalFormatting xmlns:xm="http://schemas.microsoft.com/office/excel/2006/main">
          <x14:cfRule type="expression" priority="7" id="{02ADB102-26B3-402A-9821-81738004ED68}">
            <xm:f>COUNTIF('C:\Users\Administrator\Documents\BANG TONG HOP\[14.11.xlsx]NOTE'!#REF!,$N35)=0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KỲ CHÍNH Đ6-T4</vt:lpstr>
      <vt:lpstr>'KỲ CHÍNH Đ6-T4'!Print_Area</vt:lpstr>
      <vt:lpstr>'KỲ CHÍNH Đ6-T4'!Print_Titles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cp:lastPrinted>2024-03-11T02:12:32Z</cp:lastPrinted>
  <dcterms:created xsi:type="dcterms:W3CDTF">2023-12-01T01:38:33Z</dcterms:created>
  <dcterms:modified xsi:type="dcterms:W3CDTF">2024-03-26T09:04:52Z</dcterms:modified>
</cp:coreProperties>
</file>